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Rekapitulace výkazu - celku" sheetId="23" r:id="rId1"/>
    <sheet name="1.000 - Arch. stav. řešení" sheetId="29" r:id="rId2"/>
    <sheet name="4.700 - Silnoproudé elektroins." sheetId="31" r:id="rId3"/>
    <sheet name="5.100 - Technologie chlazení" sheetId="33" r:id="rId4"/>
    <sheet name="VRN" sheetId="34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__BPK1" localSheetId="2">#REF!</definedName>
    <definedName name="____BPK1" localSheetId="3">#REF!</definedName>
    <definedName name="____BPK1" localSheetId="0">#REF!</definedName>
    <definedName name="____BPK1" localSheetId="4">#REF!</definedName>
    <definedName name="____BPK1">#REF!</definedName>
    <definedName name="____BPK2" localSheetId="2">#REF!</definedName>
    <definedName name="____BPK2" localSheetId="3">#REF!</definedName>
    <definedName name="____BPK2" localSheetId="0">#REF!</definedName>
    <definedName name="____BPK2" localSheetId="4">#REF!</definedName>
    <definedName name="____BPK2">#REF!</definedName>
    <definedName name="____BPK3" localSheetId="2">#REF!</definedName>
    <definedName name="____BPK3" localSheetId="3">#REF!</definedName>
    <definedName name="____BPK3" localSheetId="0">#REF!</definedName>
    <definedName name="____BPK3" localSheetId="4">#REF!</definedName>
    <definedName name="____BPK3">#REF!</definedName>
    <definedName name="____dph1" localSheetId="2">#REF!</definedName>
    <definedName name="____dph1" localSheetId="3">#REF!</definedName>
    <definedName name="____dph1" localSheetId="0">#REF!</definedName>
    <definedName name="____dph1" localSheetId="4">#REF!</definedName>
    <definedName name="____dph1">#REF!</definedName>
    <definedName name="____dph2" localSheetId="2">#REF!</definedName>
    <definedName name="____dph2" localSheetId="3">#REF!</definedName>
    <definedName name="____dph2" localSheetId="0">#REF!</definedName>
    <definedName name="____dph2" localSheetId="4">#REF!</definedName>
    <definedName name="____dph2">#REF!</definedName>
    <definedName name="____dph3" localSheetId="2">#REF!</definedName>
    <definedName name="____dph3" localSheetId="3">#REF!</definedName>
    <definedName name="____dph3" localSheetId="0">#REF!</definedName>
    <definedName name="____dph3" localSheetId="4">#REF!</definedName>
    <definedName name="____dph3">#REF!</definedName>
    <definedName name="____END1" localSheetId="2">#REF!</definedName>
    <definedName name="____END1" localSheetId="3">#REF!</definedName>
    <definedName name="____END1" localSheetId="0">#REF!</definedName>
    <definedName name="____END1" localSheetId="4">#REF!</definedName>
    <definedName name="____END1">#REF!</definedName>
    <definedName name="____END2" localSheetId="2">#REF!</definedName>
    <definedName name="____END2" localSheetId="3">#REF!</definedName>
    <definedName name="____END2" localSheetId="0">#REF!</definedName>
    <definedName name="____END2" localSheetId="4">#REF!</definedName>
    <definedName name="____END2">#REF!</definedName>
    <definedName name="____pol1" localSheetId="2">#REF!</definedName>
    <definedName name="____pol1" localSheetId="3">#REF!</definedName>
    <definedName name="____pol1" localSheetId="0">#REF!</definedName>
    <definedName name="____pol1" localSheetId="4">#REF!</definedName>
    <definedName name="____pol1">#REF!</definedName>
    <definedName name="____pol2" localSheetId="2">#REF!</definedName>
    <definedName name="____pol2" localSheetId="3">#REF!</definedName>
    <definedName name="____pol2" localSheetId="0">#REF!</definedName>
    <definedName name="____pol2" localSheetId="4">#REF!</definedName>
    <definedName name="____pol2">#REF!</definedName>
    <definedName name="____pol3" localSheetId="2">#REF!</definedName>
    <definedName name="____pol3" localSheetId="3">#REF!</definedName>
    <definedName name="____pol3" localSheetId="0">#REF!</definedName>
    <definedName name="____pol3" localSheetId="4">#REF!</definedName>
    <definedName name="____pol3">#REF!</definedName>
    <definedName name="___BPK1" localSheetId="2">#REF!</definedName>
    <definedName name="___BPK1" localSheetId="3">#REF!</definedName>
    <definedName name="___BPK1" localSheetId="0">#REF!</definedName>
    <definedName name="___BPK1" localSheetId="4">#REF!</definedName>
    <definedName name="___BPK1">#REF!</definedName>
    <definedName name="___BPK2" localSheetId="2">#REF!</definedName>
    <definedName name="___BPK2" localSheetId="3">#REF!</definedName>
    <definedName name="___BPK2" localSheetId="0">#REF!</definedName>
    <definedName name="___BPK2" localSheetId="4">#REF!</definedName>
    <definedName name="___BPK2">#REF!</definedName>
    <definedName name="___BPK3" localSheetId="2">#REF!</definedName>
    <definedName name="___BPK3" localSheetId="3">#REF!</definedName>
    <definedName name="___BPK3" localSheetId="0">#REF!</definedName>
    <definedName name="___BPK3" localSheetId="4">#REF!</definedName>
    <definedName name="___BPK3">#REF!</definedName>
    <definedName name="___dph1" localSheetId="2">#REF!</definedName>
    <definedName name="___dph1" localSheetId="3">#REF!</definedName>
    <definedName name="___dph1" localSheetId="0">#REF!</definedName>
    <definedName name="___dph1" localSheetId="4">#REF!</definedName>
    <definedName name="___dph1">#REF!</definedName>
    <definedName name="___dph2" localSheetId="2">#REF!</definedName>
    <definedName name="___dph2" localSheetId="3">#REF!</definedName>
    <definedName name="___dph2" localSheetId="0">#REF!</definedName>
    <definedName name="___dph2" localSheetId="4">#REF!</definedName>
    <definedName name="___dph2">#REF!</definedName>
    <definedName name="___dph3" localSheetId="2">#REF!</definedName>
    <definedName name="___dph3" localSheetId="3">#REF!</definedName>
    <definedName name="___dph3" localSheetId="0">#REF!</definedName>
    <definedName name="___dph3" localSheetId="4">#REF!</definedName>
    <definedName name="___dph3">#REF!</definedName>
    <definedName name="___END1" localSheetId="2">#REF!</definedName>
    <definedName name="___END1" localSheetId="3">#REF!</definedName>
    <definedName name="___END1" localSheetId="0">#REF!</definedName>
    <definedName name="___END1" localSheetId="4">#REF!</definedName>
    <definedName name="___END1">#REF!</definedName>
    <definedName name="___END2" localSheetId="2">#REF!</definedName>
    <definedName name="___END2" localSheetId="3">#REF!</definedName>
    <definedName name="___END2" localSheetId="0">#REF!</definedName>
    <definedName name="___END2" localSheetId="4">#REF!</definedName>
    <definedName name="___END2">#REF!</definedName>
    <definedName name="___pol1" localSheetId="2">#REF!</definedName>
    <definedName name="___pol1" localSheetId="3">#REF!</definedName>
    <definedName name="___pol1" localSheetId="0">#REF!</definedName>
    <definedName name="___pol1" localSheetId="4">#REF!</definedName>
    <definedName name="___pol1">#REF!</definedName>
    <definedName name="___pol2" localSheetId="2">#REF!</definedName>
    <definedName name="___pol2" localSheetId="3">#REF!</definedName>
    <definedName name="___pol2" localSheetId="0">#REF!</definedName>
    <definedName name="___pol2" localSheetId="4">#REF!</definedName>
    <definedName name="___pol2">#REF!</definedName>
    <definedName name="___pol3" localSheetId="2">#REF!</definedName>
    <definedName name="___pol3" localSheetId="3">#REF!</definedName>
    <definedName name="___pol3" localSheetId="0">#REF!</definedName>
    <definedName name="___pol3" localSheetId="4">#REF!</definedName>
    <definedName name="___pol3">#REF!</definedName>
    <definedName name="__BPK1" localSheetId="2">#REF!</definedName>
    <definedName name="__BPK1" localSheetId="3">#REF!</definedName>
    <definedName name="__BPK1" localSheetId="0">#REF!</definedName>
    <definedName name="__BPK1" localSheetId="4">#REF!</definedName>
    <definedName name="__BPK1">#REF!</definedName>
    <definedName name="__BPK2" localSheetId="2">#REF!</definedName>
    <definedName name="__BPK2" localSheetId="3">#REF!</definedName>
    <definedName name="__BPK2" localSheetId="0">#REF!</definedName>
    <definedName name="__BPK2" localSheetId="4">#REF!</definedName>
    <definedName name="__BPK2">#REF!</definedName>
    <definedName name="__BPK3" localSheetId="2">#REF!</definedName>
    <definedName name="__BPK3" localSheetId="3">#REF!</definedName>
    <definedName name="__BPK3" localSheetId="0">#REF!</definedName>
    <definedName name="__BPK3" localSheetId="4">#REF!</definedName>
    <definedName name="__BPK3">#REF!</definedName>
    <definedName name="__dph1" localSheetId="2">#REF!</definedName>
    <definedName name="__dph1" localSheetId="3">#REF!</definedName>
    <definedName name="__dph1" localSheetId="0">#REF!</definedName>
    <definedName name="__dph1" localSheetId="4">#REF!</definedName>
    <definedName name="__dph1">#REF!</definedName>
    <definedName name="__dph2" localSheetId="2">#REF!</definedName>
    <definedName name="__dph2" localSheetId="3">#REF!</definedName>
    <definedName name="__dph2" localSheetId="0">#REF!</definedName>
    <definedName name="__dph2" localSheetId="4">#REF!</definedName>
    <definedName name="__dph2">#REF!</definedName>
    <definedName name="__dph3" localSheetId="2">#REF!</definedName>
    <definedName name="__dph3" localSheetId="3">#REF!</definedName>
    <definedName name="__dph3" localSheetId="0">#REF!</definedName>
    <definedName name="__dph3" localSheetId="4">#REF!</definedName>
    <definedName name="__dph3">#REF!</definedName>
    <definedName name="__END1" localSheetId="2">#REF!</definedName>
    <definedName name="__END1" localSheetId="3">#REF!</definedName>
    <definedName name="__END1" localSheetId="0">#REF!</definedName>
    <definedName name="__END1" localSheetId="4">#REF!</definedName>
    <definedName name="__END1">#REF!</definedName>
    <definedName name="__END2" localSheetId="2">#REF!</definedName>
    <definedName name="__END2" localSheetId="3">#REF!</definedName>
    <definedName name="__END2" localSheetId="0">#REF!</definedName>
    <definedName name="__END2" localSheetId="4">#REF!</definedName>
    <definedName name="__END2">#REF!</definedName>
    <definedName name="__pol1" localSheetId="2">#REF!</definedName>
    <definedName name="__pol1" localSheetId="3">#REF!</definedName>
    <definedName name="__pol1" localSheetId="0">#REF!</definedName>
    <definedName name="__pol1" localSheetId="4">#REF!</definedName>
    <definedName name="__pol1">#REF!</definedName>
    <definedName name="__pol2" localSheetId="2">#REF!</definedName>
    <definedName name="__pol2" localSheetId="3">#REF!</definedName>
    <definedName name="__pol2" localSheetId="0">#REF!</definedName>
    <definedName name="__pol2" localSheetId="4">#REF!</definedName>
    <definedName name="__pol2">#REF!</definedName>
    <definedName name="__pol3" localSheetId="2">#REF!</definedName>
    <definedName name="__pol3" localSheetId="3">#REF!</definedName>
    <definedName name="__pol3" localSheetId="0">#REF!</definedName>
    <definedName name="__pol3" localSheetId="4">#REF!</definedName>
    <definedName name="__pol3">#REF!</definedName>
    <definedName name="_BPK1" localSheetId="2">#REF!</definedName>
    <definedName name="_BPK1" localSheetId="3">#REF!</definedName>
    <definedName name="_BPK1" localSheetId="0">#REF!</definedName>
    <definedName name="_BPK1" localSheetId="4">#REF!</definedName>
    <definedName name="_BPK1">#REF!</definedName>
    <definedName name="_BPK2" localSheetId="2">#REF!</definedName>
    <definedName name="_BPK2" localSheetId="3">#REF!</definedName>
    <definedName name="_BPK2" localSheetId="0">#REF!</definedName>
    <definedName name="_BPK2" localSheetId="4">#REF!</definedName>
    <definedName name="_BPK2">#REF!</definedName>
    <definedName name="_BPK3" localSheetId="2">#REF!</definedName>
    <definedName name="_BPK3" localSheetId="3">#REF!</definedName>
    <definedName name="_BPK3" localSheetId="0">#REF!</definedName>
    <definedName name="_BPK3" localSheetId="4">#REF!</definedName>
    <definedName name="_BPK3">#REF!</definedName>
    <definedName name="_dph1" localSheetId="2">#REF!</definedName>
    <definedName name="_dph1" localSheetId="3">#REF!</definedName>
    <definedName name="_dph1" localSheetId="0">#REF!</definedName>
    <definedName name="_dph1" localSheetId="4">#REF!</definedName>
    <definedName name="_dph1">#REF!</definedName>
    <definedName name="_dph2" localSheetId="2">#REF!</definedName>
    <definedName name="_dph2" localSheetId="3">#REF!</definedName>
    <definedName name="_dph2" localSheetId="0">#REF!</definedName>
    <definedName name="_dph2" localSheetId="4">#REF!</definedName>
    <definedName name="_dph2">#REF!</definedName>
    <definedName name="_dph3" localSheetId="2">#REF!</definedName>
    <definedName name="_dph3" localSheetId="3">#REF!</definedName>
    <definedName name="_dph3" localSheetId="0">#REF!</definedName>
    <definedName name="_dph3" localSheetId="4">#REF!</definedName>
    <definedName name="_dph3">#REF!</definedName>
    <definedName name="_END1" localSheetId="2">#REF!</definedName>
    <definedName name="_END1" localSheetId="3">#REF!</definedName>
    <definedName name="_END1" localSheetId="0">#REF!</definedName>
    <definedName name="_END1" localSheetId="4">#REF!</definedName>
    <definedName name="_END1">#REF!</definedName>
    <definedName name="_END2" localSheetId="2">#REF!</definedName>
    <definedName name="_END2" localSheetId="3">#REF!</definedName>
    <definedName name="_END2" localSheetId="0">#REF!</definedName>
    <definedName name="_END2" localSheetId="4">#REF!</definedName>
    <definedName name="_END2">#REF!</definedName>
    <definedName name="_pol1" localSheetId="1">#REF!</definedName>
    <definedName name="_pol1" localSheetId="2">#REF!</definedName>
    <definedName name="_pol1" localSheetId="3">#REF!</definedName>
    <definedName name="_pol1" localSheetId="0">#REF!</definedName>
    <definedName name="_pol1" localSheetId="4">#REF!</definedName>
    <definedName name="_pol1">#REF!</definedName>
    <definedName name="_pol2" localSheetId="1">#REF!</definedName>
    <definedName name="_pol2" localSheetId="2">#REF!</definedName>
    <definedName name="_pol2" localSheetId="3">#REF!</definedName>
    <definedName name="_pol2" localSheetId="0">#REF!</definedName>
    <definedName name="_pol2" localSheetId="4">#REF!</definedName>
    <definedName name="_pol2">#REF!</definedName>
    <definedName name="_pol3" localSheetId="1">#REF!</definedName>
    <definedName name="_pol3" localSheetId="2">#REF!</definedName>
    <definedName name="_pol3" localSheetId="3">#REF!</definedName>
    <definedName name="_pol3" localSheetId="0">#REF!</definedName>
    <definedName name="_pol3" localSheetId="4">#REF!</definedName>
    <definedName name="_pol3">#REF!</definedName>
    <definedName name="ADKM" localSheetId="2">#REF!</definedName>
    <definedName name="ADKM" localSheetId="3">#REF!</definedName>
    <definedName name="ADKM" localSheetId="0">#REF!</definedName>
    <definedName name="ADKM" localSheetId="4">#REF!</definedName>
    <definedName name="ADKM">#REF!</definedName>
    <definedName name="afterdetail_rkap" localSheetId="2">#REF!</definedName>
    <definedName name="afterdetail_rkap" localSheetId="3">#REF!</definedName>
    <definedName name="afterdetail_rkap" localSheetId="0">#REF!</definedName>
    <definedName name="afterdetail_rkap" localSheetId="4">#REF!</definedName>
    <definedName name="afterdetail_rkap">#REF!</definedName>
    <definedName name="afterdetail_rozpocty" localSheetId="2">#REF!</definedName>
    <definedName name="afterdetail_rozpocty" localSheetId="3">#REF!</definedName>
    <definedName name="afterdetail_rozpocty" localSheetId="0">#REF!</definedName>
    <definedName name="afterdetail_rozpocty" localSheetId="4">#REF!</definedName>
    <definedName name="afterdetail_rozpocty">#REF!</definedName>
    <definedName name="Analog" localSheetId="2">#REF!</definedName>
    <definedName name="Analog" localSheetId="3">#REF!</definedName>
    <definedName name="Analog" localSheetId="0">#REF!</definedName>
    <definedName name="Analog" localSheetId="4">#REF!</definedName>
    <definedName name="Analog">#REF!</definedName>
    <definedName name="before_rkap" localSheetId="2">#REF!</definedName>
    <definedName name="before_rkap" localSheetId="3">#REF!</definedName>
    <definedName name="before_rkap" localSheetId="0">#REF!</definedName>
    <definedName name="before_rkap" localSheetId="4">#REF!</definedName>
    <definedName name="before_rkap">#REF!</definedName>
    <definedName name="before_rozpocty" localSheetId="2">#REF!</definedName>
    <definedName name="before_rozpocty" localSheetId="3">#REF!</definedName>
    <definedName name="before_rozpocty" localSheetId="0">#REF!</definedName>
    <definedName name="before_rozpocty" localSheetId="4">#REF!</definedName>
    <definedName name="before_rozpocty">#REF!</definedName>
    <definedName name="beforeafterdetail_rozpocty.Poznamka2.1" localSheetId="2">#REF!</definedName>
    <definedName name="beforeafterdetail_rozpocty.Poznamka2.1" localSheetId="3">#REF!</definedName>
    <definedName name="beforeafterdetail_rozpocty.Poznamka2.1" localSheetId="0">#REF!</definedName>
    <definedName name="beforeafterdetail_rozpocty.Poznamka2.1" localSheetId="4">#REF!</definedName>
    <definedName name="beforeafterdetail_rozpocty.Poznamka2.1">#REF!</definedName>
    <definedName name="beforedetail_rozpocty" localSheetId="2">#REF!</definedName>
    <definedName name="beforedetail_rozpocty" localSheetId="3">#REF!</definedName>
    <definedName name="beforedetail_rozpocty" localSheetId="0">#REF!</definedName>
    <definedName name="beforedetail_rozpocty" localSheetId="4">#REF!</definedName>
    <definedName name="beforedetail_rozpocty">#REF!</definedName>
    <definedName name="beforepata" localSheetId="2">#REF!</definedName>
    <definedName name="beforepata" localSheetId="3">#REF!</definedName>
    <definedName name="beforepata" localSheetId="0">#REF!</definedName>
    <definedName name="beforepata" localSheetId="4">#REF!</definedName>
    <definedName name="beforepata">#REF!</definedName>
    <definedName name="body_hlavy" localSheetId="2">#REF!</definedName>
    <definedName name="body_hlavy" localSheetId="3">#REF!</definedName>
    <definedName name="body_hlavy" localSheetId="0">#REF!</definedName>
    <definedName name="body_hlavy" localSheetId="4">#REF!</definedName>
    <definedName name="body_hlavy">#REF!</definedName>
    <definedName name="body_memrekapdph" localSheetId="2">#REF!</definedName>
    <definedName name="body_memrekapdph" localSheetId="3">#REF!</definedName>
    <definedName name="body_memrekapdph" localSheetId="0">#REF!</definedName>
    <definedName name="body_memrekapdph" localSheetId="4">#REF!</definedName>
    <definedName name="body_memrekapdph">#REF!</definedName>
    <definedName name="body_phlavy" localSheetId="2">#REF!</definedName>
    <definedName name="body_phlavy" localSheetId="3">#REF!</definedName>
    <definedName name="body_phlavy" localSheetId="0">#REF!</definedName>
    <definedName name="body_phlavy" localSheetId="4">#REF!</definedName>
    <definedName name="body_phlavy">#REF!</definedName>
    <definedName name="body_prekap" localSheetId="2">#REF!</definedName>
    <definedName name="body_prekap" localSheetId="3">#REF!</definedName>
    <definedName name="body_prekap" localSheetId="0">#REF!</definedName>
    <definedName name="body_prekap" localSheetId="4">#REF!</definedName>
    <definedName name="body_prekap">#REF!</definedName>
    <definedName name="body_rkap" localSheetId="2">#REF!</definedName>
    <definedName name="body_rkap" localSheetId="3">#REF!</definedName>
    <definedName name="body_rkap" localSheetId="0">#REF!</definedName>
    <definedName name="body_rkap" localSheetId="4">#REF!</definedName>
    <definedName name="body_rkap">#REF!</definedName>
    <definedName name="body_rozpocty" localSheetId="2">#REF!</definedName>
    <definedName name="body_rozpocty" localSheetId="3">#REF!</definedName>
    <definedName name="body_rozpocty" localSheetId="0">#REF!</definedName>
    <definedName name="body_rozpocty" localSheetId="4">#REF!</definedName>
    <definedName name="body_rozpocty">#REF!</definedName>
    <definedName name="body_rozpočty" localSheetId="2">#REF!</definedName>
    <definedName name="body_rozpočty" localSheetId="3">#REF!</definedName>
    <definedName name="body_rozpočty" localSheetId="0">#REF!</definedName>
    <definedName name="body_rozpočty" localSheetId="4">#REF!</definedName>
    <definedName name="body_rozpočty">#REF!</definedName>
    <definedName name="body_rpolozky" localSheetId="2">#REF!</definedName>
    <definedName name="body_rpolozky" localSheetId="3">#REF!</definedName>
    <definedName name="body_rpolozky" localSheetId="0">#REF!</definedName>
    <definedName name="body_rpolozky" localSheetId="4">#REF!</definedName>
    <definedName name="body_rpolozky">#REF!</definedName>
    <definedName name="body_rpolozky.Poznamka2" localSheetId="2">#REF!</definedName>
    <definedName name="body_rpolozky.Poznamka2" localSheetId="3">#REF!</definedName>
    <definedName name="body_rpolozky.Poznamka2" localSheetId="0">#REF!</definedName>
    <definedName name="body_rpolozky.Poznamka2" localSheetId="4">#REF!</definedName>
    <definedName name="body_rpolozky.Poznamka2">#REF!</definedName>
    <definedName name="celkembezdph" localSheetId="2">#REF!</definedName>
    <definedName name="celkembezdph" localSheetId="3">#REF!</definedName>
    <definedName name="celkembezdph" localSheetId="0">#REF!</definedName>
    <definedName name="celkembezdph" localSheetId="4">#REF!</definedName>
    <definedName name="celkembezdph">#REF!</definedName>
    <definedName name="CelkemDPHVypocet" localSheetId="1">'1.000 - Arch. stav. řešení'!$H$40</definedName>
    <definedName name="CelkemDPHVypocet" localSheetId="2">'4.700 - Silnoproudé elektroins.'!$H$40</definedName>
    <definedName name="CelkemDPHVypocet" localSheetId="3">'5.100 - Technologie chlazení'!$H$40</definedName>
    <definedName name="CelkemDPHVypocet" localSheetId="4">VRN!$H$40</definedName>
    <definedName name="celkemsdph" localSheetId="2">#REF!</definedName>
    <definedName name="celkemsdph" localSheetId="3">#REF!</definedName>
    <definedName name="celkemsdph" localSheetId="0">#REF!</definedName>
    <definedName name="celkemsdph" localSheetId="4">#REF!</definedName>
    <definedName name="celkemsdph">#REF!</definedName>
    <definedName name="celkemsdph.Poznamka2" localSheetId="2">#REF!</definedName>
    <definedName name="celkemsdph.Poznamka2" localSheetId="3">#REF!</definedName>
    <definedName name="celkemsdph.Poznamka2" localSheetId="0">#REF!</definedName>
    <definedName name="celkemsdph.Poznamka2" localSheetId="4">#REF!</definedName>
    <definedName name="celkemsdph.Poznamka2">#REF!</definedName>
    <definedName name="celkemsdph.Poznamka2.1" localSheetId="2">#REF!</definedName>
    <definedName name="celkemsdph.Poznamka2.1" localSheetId="3">#REF!</definedName>
    <definedName name="celkemsdph.Poznamka2.1" localSheetId="0">#REF!</definedName>
    <definedName name="celkemsdph.Poznamka2.1" localSheetId="4">#REF!</definedName>
    <definedName name="celkemsdph.Poznamka2.1">#REF!</definedName>
    <definedName name="celklemsdph" localSheetId="2">#REF!</definedName>
    <definedName name="celklemsdph" localSheetId="3">#REF!</definedName>
    <definedName name="celklemsdph" localSheetId="0">#REF!</definedName>
    <definedName name="celklemsdph" localSheetId="4">#REF!</definedName>
    <definedName name="celklemsdph">#REF!</definedName>
    <definedName name="CENA_CELKEM" localSheetId="2">#REF!</definedName>
    <definedName name="CENA_CELKEM" localSheetId="3">#REF!</definedName>
    <definedName name="CENA_CELKEM" localSheetId="0">#REF!</definedName>
    <definedName name="CENA_CELKEM" localSheetId="4">#REF!</definedName>
    <definedName name="CENA_CELKEM">#REF!</definedName>
    <definedName name="CENA_CELKEM_FIX" localSheetId="2">#REF!</definedName>
    <definedName name="CENA_CELKEM_FIX" localSheetId="3">#REF!</definedName>
    <definedName name="CENA_CELKEM_FIX" localSheetId="0">#REF!</definedName>
    <definedName name="CENA_CELKEM_FIX" localSheetId="4">#REF!</definedName>
    <definedName name="CENA_CELKEM_FIX">#REF!</definedName>
    <definedName name="CENA_FIX_WIEN" localSheetId="2">#REF!</definedName>
    <definedName name="CENA_FIX_WIEN" localSheetId="3">#REF!</definedName>
    <definedName name="CENA_FIX_WIEN" localSheetId="0">#REF!</definedName>
    <definedName name="CENA_FIX_WIEN" localSheetId="4">#REF!</definedName>
    <definedName name="CENA_FIX_WIEN">#REF!</definedName>
    <definedName name="CenaCelkem" localSheetId="1">'1.000 - Arch. stav. řešení'!$G$29</definedName>
    <definedName name="CenaCelkem" localSheetId="2">'4.700 - Silnoproudé elektroins.'!$G$29</definedName>
    <definedName name="CenaCelkem" localSheetId="3">'5.100 - Technologie chlazení'!$G$29</definedName>
    <definedName name="CenaCelkem" localSheetId="0">'[1]Krycí list - 1.000'!$G$29</definedName>
    <definedName name="CenaCelkem" localSheetId="4">VRN!$G$29</definedName>
    <definedName name="CenaCelkem">#REF!</definedName>
    <definedName name="CenaCelkemBezDPH" localSheetId="1">'1.000 - Arch. stav. řešení'!$G$28</definedName>
    <definedName name="CenaCelkemBezDPH" localSheetId="2">'4.700 - Silnoproudé elektroins.'!$G$28</definedName>
    <definedName name="CenaCelkemBezDPH" localSheetId="3">'5.100 - Technologie chlazení'!$G$28</definedName>
    <definedName name="CenaCelkemBezDPH" localSheetId="4">VRN!$G$28</definedName>
    <definedName name="CenaCelkemBezDPH">#REF!</definedName>
    <definedName name="CenaCelkemVypocet" localSheetId="1">'1.000 - Arch. stav. řešení'!$I$40</definedName>
    <definedName name="CenaCelkemVypocet" localSheetId="2">'4.700 - Silnoproudé elektroins.'!$I$40</definedName>
    <definedName name="CenaCelkemVypocet" localSheetId="3">'5.100 - Technologie chlazení'!$I$40</definedName>
    <definedName name="CenaCelkemVypocet" localSheetId="4">VRN!$I$40</definedName>
    <definedName name="cisloobjektu" localSheetId="1">'1.000 - Arch. stav. řešení'!$C$3</definedName>
    <definedName name="cisloobjektu" localSheetId="2">'4.700 - Silnoproudé elektroins.'!$C$3</definedName>
    <definedName name="cisloobjektu" localSheetId="3">'5.100 - Technologie chlazení'!$C$3</definedName>
    <definedName name="cisloobjektu" localSheetId="4">VRN!$C$3</definedName>
    <definedName name="cisloobjektu">#REF!</definedName>
    <definedName name="CisloRozpoctu">'[2]Krycí list'!$C$2</definedName>
    <definedName name="CisloStavby" localSheetId="1">'1.000 - Arch. stav. řešení'!$C$2</definedName>
    <definedName name="CisloStavby" localSheetId="2">'4.700 - Silnoproudé elektroins.'!$C$2</definedName>
    <definedName name="CisloStavby" localSheetId="3">'5.100 - Technologie chlazení'!$C$2</definedName>
    <definedName name="CisloStavby" localSheetId="4">VRN!$C$2</definedName>
    <definedName name="cislostavby">'[2]Krycí list'!$A$7</definedName>
    <definedName name="CisloStavebnihoRozpoctu" localSheetId="1">'1.000 - Arch. stav. řešení'!$D$4</definedName>
    <definedName name="CisloStavebnihoRozpoctu" localSheetId="2">'4.700 - Silnoproudé elektroins.'!$D$4</definedName>
    <definedName name="CisloStavebnihoRozpoctu" localSheetId="3">'5.100 - Technologie chlazení'!$D$4</definedName>
    <definedName name="CisloStavebnihoRozpoctu" localSheetId="4">VRN!$D$4</definedName>
    <definedName name="CisloStavebnihoRozpoctu">#REF!</definedName>
    <definedName name="connex" localSheetId="2">#REF!</definedName>
    <definedName name="connex" localSheetId="3">#REF!</definedName>
    <definedName name="connex" localSheetId="0">#REF!</definedName>
    <definedName name="connex" localSheetId="4">#REF!</definedName>
    <definedName name="connex">#REF!</definedName>
    <definedName name="časová_rezerva" localSheetId="2">#REF!</definedName>
    <definedName name="časová_rezerva" localSheetId="3">#REF!</definedName>
    <definedName name="časová_rezerva" localSheetId="0">#REF!</definedName>
    <definedName name="časová_rezerva" localSheetId="4">#REF!</definedName>
    <definedName name="časová_rezerva">#REF!</definedName>
    <definedName name="dadresa" localSheetId="1">'1.000 - Arch. stav. řešení'!$D$12:$G$12</definedName>
    <definedName name="dadresa" localSheetId="2">'4.700 - Silnoproudé elektroins.'!$D$12:$G$12</definedName>
    <definedName name="dadresa" localSheetId="3">'5.100 - Technologie chlazení'!$D$12:$G$12</definedName>
    <definedName name="dadresa" localSheetId="4">VRN!$D$12:$G$12</definedName>
    <definedName name="dadresa">#REF!</definedName>
    <definedName name="_xlnm.Database" localSheetId="2">#REF!</definedName>
    <definedName name="_xlnm.Database" localSheetId="3">#REF!</definedName>
    <definedName name="_xlnm.Database" localSheetId="0">#REF!</definedName>
    <definedName name="_xlnm.Database" localSheetId="4">#REF!</definedName>
    <definedName name="_xlnm.Database">#REF!</definedName>
    <definedName name="Datum" localSheetId="1">#REF!</definedName>
    <definedName name="Datum" localSheetId="2">#REF!</definedName>
    <definedName name="Datum" localSheetId="3">#REF!</definedName>
    <definedName name="Datum" localSheetId="0">#REF!</definedName>
    <definedName name="Datum" localSheetId="4">#REF!</definedName>
    <definedName name="Datum">#REF!</definedName>
    <definedName name="DIČ" localSheetId="1">'1.000 - Arch. stav. řešení'!$I$12</definedName>
    <definedName name="DIČ" localSheetId="2">'4.700 - Silnoproudé elektroins.'!$I$12</definedName>
    <definedName name="DIČ" localSheetId="3">'5.100 - Technologie chlazení'!$I$12</definedName>
    <definedName name="DIČ" localSheetId="4">VRN!$I$12</definedName>
    <definedName name="Dil" localSheetId="2">#REF!</definedName>
    <definedName name="Dil" localSheetId="3">#REF!</definedName>
    <definedName name="Dil" localSheetId="0">#REF!</definedName>
    <definedName name="Dil" localSheetId="4">#REF!</definedName>
    <definedName name="Dil">#REF!</definedName>
    <definedName name="dmisto" localSheetId="1">'1.000 - Arch. stav. řešení'!$D$13:$G$13</definedName>
    <definedName name="dmisto" localSheetId="2">'4.700 - Silnoproudé elektroins.'!$D$13:$G$13</definedName>
    <definedName name="dmisto" localSheetId="3">'5.100 - Technologie chlazení'!$D$13:$G$13</definedName>
    <definedName name="dmisto" localSheetId="4">VRN!$D$13:$G$13</definedName>
    <definedName name="dmisto">#REF!</definedName>
    <definedName name="Dodavka" localSheetId="2">#REF!</definedName>
    <definedName name="Dodavka" localSheetId="3">#REF!</definedName>
    <definedName name="Dodavka" localSheetId="0">#REF!</definedName>
    <definedName name="Dodavka" localSheetId="4">#REF!</definedName>
    <definedName name="Dodavka">#REF!</definedName>
    <definedName name="Dodavka0" localSheetId="2">#REF!</definedName>
    <definedName name="Dodavka0" localSheetId="3">#REF!</definedName>
    <definedName name="Dodavka0" localSheetId="0">#REF!</definedName>
    <definedName name="Dodavka0" localSheetId="4">#REF!</definedName>
    <definedName name="Dodavka0">#REF!</definedName>
    <definedName name="DPHSni" localSheetId="1">'1.000 - Arch. stav. řešení'!$G$24</definedName>
    <definedName name="DPHSni" localSheetId="2">'4.700 - Silnoproudé elektroins.'!$G$24</definedName>
    <definedName name="DPHSni" localSheetId="3">'5.100 - Technologie chlazení'!$G$24</definedName>
    <definedName name="DPHSni" localSheetId="4">VRN!$G$24</definedName>
    <definedName name="DPHSni">#REF!</definedName>
    <definedName name="DPHZakl" localSheetId="1">'1.000 - Arch. stav. řešení'!$G$26</definedName>
    <definedName name="DPHZakl" localSheetId="2">'4.700 - Silnoproudé elektroins.'!$G$26</definedName>
    <definedName name="DPHZakl" localSheetId="3">'5.100 - Technologie chlazení'!$G$26</definedName>
    <definedName name="DPHZakl" localSheetId="0">'[1]Krycí list - 1.000'!$G$26</definedName>
    <definedName name="DPHZakl" localSheetId="4">VRN!$G$26</definedName>
    <definedName name="DPHZakl">#REF!</definedName>
    <definedName name="dpsc" localSheetId="1">'1.000 - Arch. stav. řešení'!$C$13</definedName>
    <definedName name="dpsc" localSheetId="2">'4.700 - Silnoproudé elektroins.'!$C$13</definedName>
    <definedName name="dpsc" localSheetId="3">'5.100 - Technologie chlazení'!$C$13</definedName>
    <definedName name="dpsc" localSheetId="4">VRN!$C$13</definedName>
    <definedName name="end_rozpocty" localSheetId="2">#REF!</definedName>
    <definedName name="end_rozpocty" localSheetId="3">#REF!</definedName>
    <definedName name="end_rozpocty" localSheetId="0">#REF!</definedName>
    <definedName name="end_rozpocty" localSheetId="4">#REF!</definedName>
    <definedName name="end_rozpocty">#REF!</definedName>
    <definedName name="EURO">[3]převody!$B$5</definedName>
    <definedName name="firmy_rozpocty_pozn.Poznamka2" localSheetId="2">#REF!</definedName>
    <definedName name="firmy_rozpocty_pozn.Poznamka2" localSheetId="3">#REF!</definedName>
    <definedName name="firmy_rozpocty_pozn.Poznamka2" localSheetId="0">#REF!</definedName>
    <definedName name="firmy_rozpocty_pozn.Poznamka2" localSheetId="4">#REF!</definedName>
    <definedName name="firmy_rozpocty_pozn.Poznamka2">#REF!</definedName>
    <definedName name="footer" localSheetId="2">#REF!</definedName>
    <definedName name="footer" localSheetId="3">#REF!</definedName>
    <definedName name="footer" localSheetId="0">#REF!</definedName>
    <definedName name="footer" localSheetId="4">#REF!</definedName>
    <definedName name="footer">#REF!</definedName>
    <definedName name="footer2" localSheetId="2">#REF!</definedName>
    <definedName name="footer2" localSheetId="3">#REF!</definedName>
    <definedName name="footer2" localSheetId="0">#REF!</definedName>
    <definedName name="footer2" localSheetId="4">#REF!</definedName>
    <definedName name="footer2">#REF!</definedName>
    <definedName name="head1" localSheetId="2">#REF!</definedName>
    <definedName name="head1" localSheetId="3">#REF!</definedName>
    <definedName name="head1" localSheetId="0">#REF!</definedName>
    <definedName name="head1" localSheetId="4">#REF!</definedName>
    <definedName name="head1">#REF!</definedName>
    <definedName name="Header" localSheetId="2">#REF!</definedName>
    <definedName name="Header" localSheetId="3">#REF!</definedName>
    <definedName name="Header" localSheetId="0">#REF!</definedName>
    <definedName name="Header" localSheetId="4">#REF!</definedName>
    <definedName name="Header">#REF!</definedName>
    <definedName name="Header2" localSheetId="2">#REF!</definedName>
    <definedName name="Header2" localSheetId="3">#REF!</definedName>
    <definedName name="Header2" localSheetId="0">#REF!</definedName>
    <definedName name="Header2" localSheetId="4">#REF!</definedName>
    <definedName name="Header2">#REF!</definedName>
    <definedName name="Hlava1" localSheetId="2">#REF!</definedName>
    <definedName name="Hlava1" localSheetId="3">#REF!</definedName>
    <definedName name="Hlava1" localSheetId="0">#REF!</definedName>
    <definedName name="Hlava1" localSheetId="4">#REF!</definedName>
    <definedName name="Hlava1">#REF!</definedName>
    <definedName name="Hlava2" localSheetId="2">#REF!</definedName>
    <definedName name="Hlava2" localSheetId="3">#REF!</definedName>
    <definedName name="Hlava2" localSheetId="0">#REF!</definedName>
    <definedName name="Hlava2" localSheetId="4">#REF!</definedName>
    <definedName name="Hlava2">#REF!</definedName>
    <definedName name="Hlava3" localSheetId="2">#REF!</definedName>
    <definedName name="Hlava3" localSheetId="3">#REF!</definedName>
    <definedName name="Hlava3" localSheetId="0">#REF!</definedName>
    <definedName name="Hlava3" localSheetId="4">#REF!</definedName>
    <definedName name="Hlava3">#REF!</definedName>
    <definedName name="Hlava4" localSheetId="2">#REF!</definedName>
    <definedName name="Hlava4" localSheetId="3">#REF!</definedName>
    <definedName name="Hlava4" localSheetId="0">#REF!</definedName>
    <definedName name="Hlava4" localSheetId="4">#REF!</definedName>
    <definedName name="Hlava4">#REF!</definedName>
    <definedName name="hr" localSheetId="2">#REF!</definedName>
    <definedName name="hr" localSheetId="3">#REF!</definedName>
    <definedName name="hr" localSheetId="0">#REF!</definedName>
    <definedName name="hr" localSheetId="4">#REF!</definedName>
    <definedName name="hr">#REF!</definedName>
    <definedName name="hr_HSV" localSheetId="2">#REF!</definedName>
    <definedName name="hr_HSV" localSheetId="3">#REF!</definedName>
    <definedName name="hr_HSV" localSheetId="0">#REF!</definedName>
    <definedName name="hr_HSV" localSheetId="4">#REF!</definedName>
    <definedName name="hr_HSV">#REF!</definedName>
    <definedName name="hr_PSV" localSheetId="2">#REF!</definedName>
    <definedName name="hr_PSV" localSheetId="3">#REF!</definedName>
    <definedName name="hr_PSV" localSheetId="0">#REF!</definedName>
    <definedName name="hr_PSV" localSheetId="4">#REF!</definedName>
    <definedName name="hr_PSV">#REF!</definedName>
    <definedName name="HSV" localSheetId="2">#REF!</definedName>
    <definedName name="HSV" localSheetId="3">#REF!</definedName>
    <definedName name="HSV" localSheetId="0">#REF!</definedName>
    <definedName name="HSV" localSheetId="4">#REF!</definedName>
    <definedName name="HSV">#REF!</definedName>
    <definedName name="HSV0" localSheetId="2">#REF!</definedName>
    <definedName name="HSV0" localSheetId="3">#REF!</definedName>
    <definedName name="HSV0" localSheetId="0">#REF!</definedName>
    <definedName name="HSV0" localSheetId="4">#REF!</definedName>
    <definedName name="HSV0">#REF!</definedName>
    <definedName name="HZS" localSheetId="2">#REF!</definedName>
    <definedName name="HZS" localSheetId="3">#REF!</definedName>
    <definedName name="HZS" localSheetId="0">#REF!</definedName>
    <definedName name="HZS" localSheetId="4">#REF!</definedName>
    <definedName name="HZS">#REF!</definedName>
    <definedName name="hzs_HSV" localSheetId="2">#REF!</definedName>
    <definedName name="hzs_HSV" localSheetId="3">#REF!</definedName>
    <definedName name="hzs_HSV" localSheetId="0">#REF!</definedName>
    <definedName name="hzs_HSV" localSheetId="4">#REF!</definedName>
    <definedName name="hzs_HSV">#REF!</definedName>
    <definedName name="hzs_PSV" localSheetId="2">#REF!</definedName>
    <definedName name="hzs_PSV" localSheetId="3">#REF!</definedName>
    <definedName name="hzs_PSV" localSheetId="0">#REF!</definedName>
    <definedName name="hzs_PSV" localSheetId="4">#REF!</definedName>
    <definedName name="hzs_PSV">#REF!</definedName>
    <definedName name="HZS0" localSheetId="2">#REF!</definedName>
    <definedName name="HZS0" localSheetId="3">#REF!</definedName>
    <definedName name="HZS0" localSheetId="0">#REF!</definedName>
    <definedName name="HZS0" localSheetId="4">#REF!</definedName>
    <definedName name="HZS0">#REF!</definedName>
    <definedName name="I" localSheetId="2">#REF!</definedName>
    <definedName name="I" localSheetId="3">#REF!</definedName>
    <definedName name="I" localSheetId="0">#REF!</definedName>
    <definedName name="I" localSheetId="4">#REF!</definedName>
    <definedName name="I">#REF!</definedName>
    <definedName name="IČO" localSheetId="1">'1.000 - Arch. stav. řešení'!$I$11</definedName>
    <definedName name="IČO" localSheetId="2">'4.700 - Silnoproudé elektroins.'!$I$11</definedName>
    <definedName name="IČO" localSheetId="3">'5.100 - Technologie chlazení'!$I$11</definedName>
    <definedName name="IČO" localSheetId="4">VRN!$I$11</definedName>
    <definedName name="inflace" localSheetId="2">#REF!</definedName>
    <definedName name="inflace" localSheetId="3">#REF!</definedName>
    <definedName name="inflace" localSheetId="0">#REF!</definedName>
    <definedName name="inflace" localSheetId="4">#REF!</definedName>
    <definedName name="inflace">#REF!</definedName>
    <definedName name="IntegralC" localSheetId="2">#REF!,#REF!</definedName>
    <definedName name="IntegralC" localSheetId="3">#REF!,#REF!</definedName>
    <definedName name="IntegralC" localSheetId="0">#REF!,#REF!</definedName>
    <definedName name="IntegralC" localSheetId="4">#REF!,#REF!</definedName>
    <definedName name="IntegralC">#REF!,#REF!</definedName>
    <definedName name="interier" localSheetId="2">#REF!</definedName>
    <definedName name="interier" localSheetId="3">#REF!</definedName>
    <definedName name="interier" localSheetId="0">#REF!</definedName>
    <definedName name="interier" localSheetId="4">#REF!</definedName>
    <definedName name="interier">#REF!</definedName>
    <definedName name="JKSO" localSheetId="1">#REF!</definedName>
    <definedName name="JKSO" localSheetId="2">#REF!</definedName>
    <definedName name="JKSO" localSheetId="3">#REF!</definedName>
    <definedName name="JKSO" localSheetId="0">#REF!</definedName>
    <definedName name="JKSO" localSheetId="4">#REF!</definedName>
    <definedName name="JKSO">#REF!</definedName>
    <definedName name="kování" localSheetId="2">#REF!</definedName>
    <definedName name="kování" localSheetId="3">#REF!</definedName>
    <definedName name="kování" localSheetId="0">#REF!</definedName>
    <definedName name="kování" localSheetId="4">#REF!</definedName>
    <definedName name="kování">#REF!</definedName>
    <definedName name="MDKM" localSheetId="2">#REF!</definedName>
    <definedName name="MDKM" localSheetId="3">#REF!</definedName>
    <definedName name="MDKM" localSheetId="0">#REF!</definedName>
    <definedName name="MDKM" localSheetId="4">#REF!</definedName>
    <definedName name="MDKM">#REF!</definedName>
    <definedName name="Mena" localSheetId="1">'1.000 - Arch. stav. řešení'!$J$29</definedName>
    <definedName name="Mena" localSheetId="2">'4.700 - Silnoproudé elektroins.'!$J$29</definedName>
    <definedName name="Mena" localSheetId="3">'5.100 - Technologie chlazení'!$J$29</definedName>
    <definedName name="Mena" localSheetId="0">'[1]Krycí list - 1.000'!$J$29</definedName>
    <definedName name="Mena" localSheetId="4">VRN!$J$29</definedName>
    <definedName name="Mena">#REF!</definedName>
    <definedName name="MistoStavby" localSheetId="1">'1.000 - Arch. stav. řešení'!$D$4</definedName>
    <definedName name="MistoStavby" localSheetId="2">'4.700 - Silnoproudé elektroins.'!$D$4</definedName>
    <definedName name="MistoStavby" localSheetId="3">'5.100 - Technologie chlazení'!$D$4</definedName>
    <definedName name="MistoStavby" localSheetId="4">VRN!$D$4</definedName>
    <definedName name="MistoStavby">#REF!</definedName>
    <definedName name="MJ" localSheetId="1">#REF!</definedName>
    <definedName name="MJ" localSheetId="2">#REF!</definedName>
    <definedName name="MJ" localSheetId="3">#REF!</definedName>
    <definedName name="MJ" localSheetId="0">#REF!</definedName>
    <definedName name="MJ" localSheetId="4">#REF!</definedName>
    <definedName name="MJ">#REF!</definedName>
    <definedName name="mmm">[4]EZS!$H$2</definedName>
    <definedName name="Monolog" localSheetId="2">#REF!</definedName>
    <definedName name="Monolog" localSheetId="3">#REF!</definedName>
    <definedName name="Monolog" localSheetId="0">#REF!</definedName>
    <definedName name="Monolog" localSheetId="4">#REF!</definedName>
    <definedName name="Monolog">#REF!</definedName>
    <definedName name="Mont" localSheetId="2">#REF!</definedName>
    <definedName name="Mont" localSheetId="3">#REF!</definedName>
    <definedName name="Mont" localSheetId="0">#REF!</definedName>
    <definedName name="Mont" localSheetId="4">#REF!</definedName>
    <definedName name="Mont">#REF!</definedName>
    <definedName name="Montaz0" localSheetId="2">#REF!</definedName>
    <definedName name="Montaz0" localSheetId="3">#REF!</definedName>
    <definedName name="Montaz0" localSheetId="0">#REF!</definedName>
    <definedName name="Montaz0" localSheetId="4">#REF!</definedName>
    <definedName name="Montaz0">#REF!</definedName>
    <definedName name="mzda" localSheetId="2">#REF!</definedName>
    <definedName name="mzda" localSheetId="3">#REF!</definedName>
    <definedName name="mzda" localSheetId="0">#REF!</definedName>
    <definedName name="mzda" localSheetId="4">#REF!</definedName>
    <definedName name="mzda">#REF!</definedName>
    <definedName name="mzda_pomocná" localSheetId="2">#REF!</definedName>
    <definedName name="mzda_pomocná" localSheetId="3">#REF!</definedName>
    <definedName name="mzda_pomocná" localSheetId="0">#REF!</definedName>
    <definedName name="mzda_pomocná" localSheetId="4">#REF!</definedName>
    <definedName name="mzda_pomocná">#REF!</definedName>
    <definedName name="mzda_PSV" localSheetId="2">#REF!</definedName>
    <definedName name="mzda_PSV" localSheetId="3">#REF!</definedName>
    <definedName name="mzda_PSV" localSheetId="0">#REF!</definedName>
    <definedName name="mzda_PSV" localSheetId="4">#REF!</definedName>
    <definedName name="mzda_PSV">#REF!</definedName>
    <definedName name="nátěr" localSheetId="2">#REF!</definedName>
    <definedName name="nátěr" localSheetId="3">#REF!</definedName>
    <definedName name="nátěr" localSheetId="0">#REF!</definedName>
    <definedName name="nátěr" localSheetId="4">#REF!</definedName>
    <definedName name="nátěr">#REF!</definedName>
    <definedName name="nátěr_replika" localSheetId="2">#REF!</definedName>
    <definedName name="nátěr_replika" localSheetId="3">#REF!</definedName>
    <definedName name="nátěr_replika" localSheetId="0">#REF!</definedName>
    <definedName name="nátěr_replika" localSheetId="4">#REF!</definedName>
    <definedName name="nátěr_replika">#REF!</definedName>
    <definedName name="NazevDilu" localSheetId="2">#REF!</definedName>
    <definedName name="NazevDilu" localSheetId="3">#REF!</definedName>
    <definedName name="NazevDilu" localSheetId="0">#REF!</definedName>
    <definedName name="NazevDilu" localSheetId="4">#REF!</definedName>
    <definedName name="NazevDilu">#REF!</definedName>
    <definedName name="nazevobjektu" localSheetId="1">'1.000 - Arch. stav. řešení'!$D$3</definedName>
    <definedName name="nazevobjektu" localSheetId="2">'4.700 - Silnoproudé elektroins.'!$D$3</definedName>
    <definedName name="nazevobjektu" localSheetId="3">'5.100 - Technologie chlazení'!$D$3</definedName>
    <definedName name="nazevobjektu" localSheetId="4">VRN!$D$3</definedName>
    <definedName name="nazevobjektu">#REF!</definedName>
    <definedName name="NazevRozpoctu">'[2]Krycí list'!$D$2</definedName>
    <definedName name="NazevStavby" localSheetId="1">'1.000 - Arch. stav. řešení'!$D$2</definedName>
    <definedName name="NazevStavby" localSheetId="2">'4.700 - Silnoproudé elektroins.'!$D$2</definedName>
    <definedName name="NazevStavby" localSheetId="3">'5.100 - Technologie chlazení'!$D$2</definedName>
    <definedName name="NazevStavby" localSheetId="4">VRN!$D$2</definedName>
    <definedName name="nazevstavby">'[2]Krycí list'!$C$7</definedName>
    <definedName name="NazevStavebnihoRozpoctu" localSheetId="1">'1.000 - Arch. stav. řešení'!$E$4</definedName>
    <definedName name="NazevStavebnihoRozpoctu" localSheetId="2">'4.700 - Silnoproudé elektroins.'!$E$4</definedName>
    <definedName name="NazevStavebnihoRozpoctu" localSheetId="3">'5.100 - Technologie chlazení'!$E$4</definedName>
    <definedName name="NazevStavebnihoRozpoctu" localSheetId="4">VRN!$E$4</definedName>
    <definedName name="NazevStavebnihoRozpoctu">#REF!</definedName>
    <definedName name="oadresa" localSheetId="1">'1.000 - Arch. stav. řešení'!$D$6</definedName>
    <definedName name="oadresa" localSheetId="2">'4.700 - Silnoproudé elektroins.'!$D$6</definedName>
    <definedName name="oadresa" localSheetId="3">'5.100 - Technologie chlazení'!$D$6</definedName>
    <definedName name="oadresa" localSheetId="4">VRN!$D$6</definedName>
    <definedName name="oadresa">#REF!</definedName>
    <definedName name="Objednatel" localSheetId="1">'1.000 - Arch. stav. řešení'!$D$5</definedName>
    <definedName name="Objednatel" localSheetId="2">'4.700 - Silnoproudé elektroins.'!$D$5</definedName>
    <definedName name="Objednatel" localSheetId="3">'5.100 - Technologie chlazení'!$D$5</definedName>
    <definedName name="Objednatel" localSheetId="0">#REF!</definedName>
    <definedName name="Objednatel" localSheetId="4">VRN!$D$5</definedName>
    <definedName name="Objednatel">#REF!</definedName>
    <definedName name="Objekt" localSheetId="1">'1.000 - Arch. stav. řešení'!$B$38</definedName>
    <definedName name="Objekt" localSheetId="2">'4.700 - Silnoproudé elektroins.'!$B$38</definedName>
    <definedName name="Objekt" localSheetId="3">'5.100 - Technologie chlazení'!$B$38</definedName>
    <definedName name="Objekt" localSheetId="4">VRN!$B$38</definedName>
    <definedName name="_xlnm.Print_Area" localSheetId="1">'1.000 - Arch. stav. řešení'!$A$1:$J$42</definedName>
    <definedName name="_xlnm.Print_Area" localSheetId="2">'4.700 - Silnoproudé elektroins.'!$A$1:$J$43</definedName>
    <definedName name="_xlnm.Print_Area" localSheetId="3">'5.100 - Technologie chlazení'!$A$1:$J$43</definedName>
    <definedName name="_xlnm.Print_Area" localSheetId="4">VRN!$A$1:$J$43</definedName>
    <definedName name="ocel" localSheetId="2">#REF!</definedName>
    <definedName name="ocel" localSheetId="3">#REF!</definedName>
    <definedName name="ocel" localSheetId="0">#REF!</definedName>
    <definedName name="ocel" localSheetId="4">#REF!</definedName>
    <definedName name="ocel">#REF!</definedName>
    <definedName name="odic" localSheetId="1">'1.000 - Arch. stav. řešení'!$I$6</definedName>
    <definedName name="odic" localSheetId="2">'4.700 - Silnoproudé elektroins.'!$I$6</definedName>
    <definedName name="odic" localSheetId="3">'5.100 - Technologie chlazení'!$I$6</definedName>
    <definedName name="odic" localSheetId="4">VRN!$I$6</definedName>
    <definedName name="odvoz" localSheetId="2">#REF!</definedName>
    <definedName name="odvoz" localSheetId="3">#REF!</definedName>
    <definedName name="odvoz" localSheetId="0">#REF!</definedName>
    <definedName name="odvoz" localSheetId="4">#REF!</definedName>
    <definedName name="odvoz">#REF!</definedName>
    <definedName name="oico" localSheetId="1">'1.000 - Arch. stav. řešení'!$I$5</definedName>
    <definedName name="oico" localSheetId="2">'4.700 - Silnoproudé elektroins.'!$I$5</definedName>
    <definedName name="oico" localSheetId="3">'5.100 - Technologie chlazení'!$I$5</definedName>
    <definedName name="oico" localSheetId="4">VRN!$I$5</definedName>
    <definedName name="okno_kování_replika" localSheetId="2">#REF!</definedName>
    <definedName name="okno_kování_replika" localSheetId="3">#REF!</definedName>
    <definedName name="okno_kování_replika" localSheetId="0">#REF!</definedName>
    <definedName name="okno_kování_replika" localSheetId="4">#REF!</definedName>
    <definedName name="okno_kování_replika">#REF!</definedName>
    <definedName name="okno_replika" localSheetId="2">#REF!</definedName>
    <definedName name="okno_replika" localSheetId="3">#REF!</definedName>
    <definedName name="okno_replika" localSheetId="0">#REF!</definedName>
    <definedName name="okno_replika" localSheetId="4">#REF!</definedName>
    <definedName name="okno_replika">#REF!</definedName>
    <definedName name="omisto" localSheetId="1">'1.000 - Arch. stav. řešení'!$D$7</definedName>
    <definedName name="omisto" localSheetId="2">'4.700 - Silnoproudé elektroins.'!$D$7</definedName>
    <definedName name="omisto" localSheetId="3">'5.100 - Technologie chlazení'!$D$7</definedName>
    <definedName name="omisto" localSheetId="4">VRN!$D$7</definedName>
    <definedName name="onazev" localSheetId="1">'1.000 - Arch. stav. řešení'!$D$6</definedName>
    <definedName name="onazev" localSheetId="2">'4.700 - Silnoproudé elektroins.'!$D$6</definedName>
    <definedName name="onazev" localSheetId="3">'5.100 - Technologie chlazení'!$D$6</definedName>
    <definedName name="onazev" localSheetId="4">VRN!$D$6</definedName>
    <definedName name="opsc" localSheetId="1">'1.000 - Arch. stav. řešení'!$C$7</definedName>
    <definedName name="opsc" localSheetId="2">'4.700 - Silnoproudé elektroins.'!$C$7</definedName>
    <definedName name="opsc" localSheetId="3">'5.100 - Technologie chlazení'!$C$7</definedName>
    <definedName name="opsc" localSheetId="4">VRN!$C$7</definedName>
    <definedName name="padresa" localSheetId="1">'1.000 - Arch. stav. řešení'!$D$9</definedName>
    <definedName name="padresa" localSheetId="2">'4.700 - Silnoproudé elektroins.'!$D$9</definedName>
    <definedName name="padresa" localSheetId="3">'5.100 - Technologie chlazení'!$D$9</definedName>
    <definedName name="padresa" localSheetId="4">VRN!$D$9</definedName>
    <definedName name="padresa">#REF!</definedName>
    <definedName name="pata" localSheetId="2">#REF!</definedName>
    <definedName name="pata" localSheetId="3">#REF!</definedName>
    <definedName name="pata" localSheetId="0">#REF!</definedName>
    <definedName name="pata" localSheetId="4">#REF!</definedName>
    <definedName name="pata">#REF!</definedName>
    <definedName name="pdic" localSheetId="1">'1.000 - Arch. stav. řešení'!$I$9</definedName>
    <definedName name="pdic" localSheetId="2">'4.700 - Silnoproudé elektroins.'!$I$9</definedName>
    <definedName name="pdic" localSheetId="3">'5.100 - Technologie chlazení'!$I$9</definedName>
    <definedName name="pdic" localSheetId="4">VRN!$I$9</definedName>
    <definedName name="pdic">#REF!</definedName>
    <definedName name="pico" localSheetId="1">'1.000 - Arch. stav. řešení'!$I$8</definedName>
    <definedName name="pico" localSheetId="2">'4.700 - Silnoproudé elektroins.'!$I$8</definedName>
    <definedName name="pico" localSheetId="3">'5.100 - Technologie chlazení'!$I$8</definedName>
    <definedName name="pico" localSheetId="4">VRN!$I$8</definedName>
    <definedName name="pico">#REF!</definedName>
    <definedName name="PM" localSheetId="1">'[5]Objekt A-DATA'!#REF!</definedName>
    <definedName name="PM" localSheetId="2">'[5]Objekt A-DATA'!#REF!</definedName>
    <definedName name="PM" localSheetId="3">'[5]Objekt A-DATA'!#REF!</definedName>
    <definedName name="PM" localSheetId="4">'[5]Objekt A-DATA'!#REF!</definedName>
    <definedName name="PM">'[5]Objekt A-DATA'!#REF!</definedName>
    <definedName name="pmisto" localSheetId="1">'1.000 - Arch. stav. řešení'!$D$10</definedName>
    <definedName name="pmisto" localSheetId="2">'4.700 - Silnoproudé elektroins.'!$D$10</definedName>
    <definedName name="pmisto" localSheetId="3">'5.100 - Technologie chlazení'!$D$10</definedName>
    <definedName name="pmisto" localSheetId="4">VRN!$D$10</definedName>
    <definedName name="pmisto">#REF!</definedName>
    <definedName name="Pocet_Integral" localSheetId="2">#REF!,#REF!</definedName>
    <definedName name="Pocet_Integral" localSheetId="3">#REF!,#REF!</definedName>
    <definedName name="Pocet_Integral" localSheetId="0">#REF!,#REF!</definedName>
    <definedName name="Pocet_Integral" localSheetId="4">#REF!,#REF!</definedName>
    <definedName name="Pocet_Integral">#REF!,#REF!</definedName>
    <definedName name="PocetMJ" localSheetId="1">#REF!</definedName>
    <definedName name="PocetMJ" localSheetId="2">#REF!</definedName>
    <definedName name="PocetMJ" localSheetId="3">#REF!</definedName>
    <definedName name="PocetMJ" localSheetId="0">#REF!</definedName>
    <definedName name="PocetMJ" localSheetId="4">#REF!</definedName>
    <definedName name="PocetMJ">#REF!</definedName>
    <definedName name="pojistné" localSheetId="2">#REF!</definedName>
    <definedName name="pojistné" localSheetId="3">#REF!</definedName>
    <definedName name="pojistné" localSheetId="0">#REF!</definedName>
    <definedName name="pojistné" localSheetId="4">#REF!</definedName>
    <definedName name="pojistné">#REF!</definedName>
    <definedName name="polbezcen1" localSheetId="2">#REF!</definedName>
    <definedName name="polbezcen1" localSheetId="3">#REF!</definedName>
    <definedName name="polbezcen1" localSheetId="0">#REF!</definedName>
    <definedName name="polbezcen1" localSheetId="4">#REF!</definedName>
    <definedName name="polbezcen1">#REF!</definedName>
    <definedName name="polcen2" localSheetId="2">#REF!</definedName>
    <definedName name="polcen2" localSheetId="3">#REF!</definedName>
    <definedName name="polcen2" localSheetId="0">#REF!</definedName>
    <definedName name="polcen2" localSheetId="4">#REF!</definedName>
    <definedName name="polcen2">#REF!</definedName>
    <definedName name="polcen3" localSheetId="2">#REF!</definedName>
    <definedName name="polcen3" localSheetId="3">#REF!</definedName>
    <definedName name="polcen3" localSheetId="0">#REF!</definedName>
    <definedName name="polcen3" localSheetId="4">#REF!</definedName>
    <definedName name="polcen3">#REF!</definedName>
    <definedName name="PoptavkaID" localSheetId="1">'1.000 - Arch. stav. řešení'!$A$1</definedName>
    <definedName name="PoptavkaID" localSheetId="2">'4.700 - Silnoproudé elektroins.'!$A$1</definedName>
    <definedName name="PoptavkaID" localSheetId="3">'5.100 - Technologie chlazení'!$A$1</definedName>
    <definedName name="PoptavkaID" localSheetId="4">VRN!$A$1</definedName>
    <definedName name="PoptavkaID">#REF!</definedName>
    <definedName name="Poznamka" localSheetId="1">#REF!</definedName>
    <definedName name="Poznamka" localSheetId="2">#REF!</definedName>
    <definedName name="Poznamka" localSheetId="3">#REF!</definedName>
    <definedName name="Poznamka" localSheetId="0">#REF!</definedName>
    <definedName name="Poznamka" localSheetId="4">#REF!</definedName>
    <definedName name="Poznamka">#REF!</definedName>
    <definedName name="pPSC" localSheetId="1">'1.000 - Arch. stav. řešení'!$C$10</definedName>
    <definedName name="pPSC" localSheetId="2">'4.700 - Silnoproudé elektroins.'!$C$10</definedName>
    <definedName name="pPSC" localSheetId="3">'5.100 - Technologie chlazení'!$C$10</definedName>
    <definedName name="pPSC" localSheetId="4">VRN!$C$10</definedName>
    <definedName name="pPSC">#REF!</definedName>
    <definedName name="prdel" localSheetId="2">#REF!</definedName>
    <definedName name="prdel" localSheetId="3">#REF!</definedName>
    <definedName name="prdel" localSheetId="0">#REF!</definedName>
    <definedName name="prdel" localSheetId="4">#REF!</definedName>
    <definedName name="prdel">#REF!</definedName>
    <definedName name="Projektant" localSheetId="1">'1.000 - Arch. stav. řešení'!$D$8</definedName>
    <definedName name="Projektant" localSheetId="2">'4.700 - Silnoproudé elektroins.'!$D$8</definedName>
    <definedName name="Projektant" localSheetId="3">'5.100 - Technologie chlazení'!$D$8</definedName>
    <definedName name="Projektant" localSheetId="4">VRN!$D$8</definedName>
    <definedName name="Projektant">#REF!</definedName>
    <definedName name="přesčasy" localSheetId="2">#REF!</definedName>
    <definedName name="přesčasy" localSheetId="3">#REF!</definedName>
    <definedName name="přesčasy" localSheetId="0">#REF!</definedName>
    <definedName name="přesčasy" localSheetId="4">#REF!</definedName>
    <definedName name="přesčasy">#REF!</definedName>
    <definedName name="PSV" localSheetId="2">#REF!</definedName>
    <definedName name="PSV" localSheetId="3">#REF!</definedName>
    <definedName name="PSV" localSheetId="0">#REF!</definedName>
    <definedName name="PSV" localSheetId="4">#REF!</definedName>
    <definedName name="PSV">#REF!</definedName>
    <definedName name="PSV0" localSheetId="2">#REF!</definedName>
    <definedName name="PSV0" localSheetId="3">#REF!</definedName>
    <definedName name="PSV0" localSheetId="0">#REF!</definedName>
    <definedName name="PSV0" localSheetId="4">#REF!</definedName>
    <definedName name="PSV0">#REF!</definedName>
    <definedName name="rám" localSheetId="2">#REF!</definedName>
    <definedName name="rám" localSheetId="3">#REF!</definedName>
    <definedName name="rám" localSheetId="0">#REF!</definedName>
    <definedName name="rám" localSheetId="4">#REF!</definedName>
    <definedName name="rám">#REF!</definedName>
    <definedName name="rám_connex" localSheetId="2">#REF!</definedName>
    <definedName name="rám_connex" localSheetId="3">#REF!</definedName>
    <definedName name="rám_connex" localSheetId="0">#REF!</definedName>
    <definedName name="rám_connex" localSheetId="4">#REF!</definedName>
    <definedName name="rám_connex">#REF!</definedName>
    <definedName name="Restricted" localSheetId="2">#REF!</definedName>
    <definedName name="Restricted" localSheetId="3">#REF!</definedName>
    <definedName name="Restricted" localSheetId="0">#REF!</definedName>
    <definedName name="Restricted" localSheetId="4">#REF!</definedName>
    <definedName name="Restricted">#REF!</definedName>
    <definedName name="SazbaDPH1" localSheetId="1">'1.000 - Arch. stav. řešení'!$E$23</definedName>
    <definedName name="SazbaDPH1" localSheetId="2">'4.700 - Silnoproudé elektroins.'!$E$23</definedName>
    <definedName name="SazbaDPH1" localSheetId="3">'5.100 - Technologie chlazení'!$E$23</definedName>
    <definedName name="SazbaDPH1" localSheetId="4">VRN!$E$23</definedName>
    <definedName name="SazbaDPH1">'[2]Krycí list'!$C$30</definedName>
    <definedName name="SazbaDPH2" localSheetId="1">'1.000 - Arch. stav. řešení'!$E$25</definedName>
    <definedName name="SazbaDPH2" localSheetId="2">'4.700 - Silnoproudé elektroins.'!$E$25</definedName>
    <definedName name="SazbaDPH2" localSheetId="3">'5.100 - Technologie chlazení'!$E$25</definedName>
    <definedName name="SazbaDPH2" localSheetId="4">VRN!$E$25</definedName>
    <definedName name="SazbaDPH2">'[2]Krycí list'!$C$32</definedName>
    <definedName name="sklo" localSheetId="2">#REF!</definedName>
    <definedName name="sklo" localSheetId="3">#REF!</definedName>
    <definedName name="sklo" localSheetId="0">#REF!</definedName>
    <definedName name="sklo" localSheetId="4">#REF!</definedName>
    <definedName name="sklo">#REF!</definedName>
    <definedName name="sklo_požární" localSheetId="2">#REF!</definedName>
    <definedName name="sklo_požární" localSheetId="3">#REF!</definedName>
    <definedName name="sklo_požární" localSheetId="0">#REF!</definedName>
    <definedName name="sklo_požární" localSheetId="4">#REF!</definedName>
    <definedName name="sklo_požární">#REF!</definedName>
    <definedName name="sleva">[3]převody!$C$4</definedName>
    <definedName name="SloupecCC" localSheetId="2">#REF!</definedName>
    <definedName name="SloupecCC" localSheetId="3">#REF!</definedName>
    <definedName name="SloupecCC" localSheetId="0">#REF!</definedName>
    <definedName name="SloupecCC" localSheetId="4">#REF!</definedName>
    <definedName name="SloupecCC">#REF!</definedName>
    <definedName name="SloupecCisloPol" localSheetId="2">#REF!</definedName>
    <definedName name="SloupecCisloPol" localSheetId="3">#REF!</definedName>
    <definedName name="SloupecCisloPol" localSheetId="0">#REF!</definedName>
    <definedName name="SloupecCisloPol" localSheetId="4">#REF!</definedName>
    <definedName name="SloupecCisloPol">#REF!</definedName>
    <definedName name="SloupecJC" localSheetId="2">#REF!</definedName>
    <definedName name="SloupecJC" localSheetId="3">#REF!</definedName>
    <definedName name="SloupecJC" localSheetId="0">#REF!</definedName>
    <definedName name="SloupecJC" localSheetId="4">#REF!</definedName>
    <definedName name="SloupecJC">#REF!</definedName>
    <definedName name="SloupecMJ" localSheetId="2">#REF!</definedName>
    <definedName name="SloupecMJ" localSheetId="3">#REF!</definedName>
    <definedName name="SloupecMJ" localSheetId="0">#REF!</definedName>
    <definedName name="SloupecMJ" localSheetId="4">#REF!</definedName>
    <definedName name="SloupecMJ">#REF!</definedName>
    <definedName name="SloupecMnozstvi" localSheetId="2">#REF!</definedName>
    <definedName name="SloupecMnozstvi" localSheetId="3">#REF!</definedName>
    <definedName name="SloupecMnozstvi" localSheetId="0">#REF!</definedName>
    <definedName name="SloupecMnozstvi" localSheetId="4">#REF!</definedName>
    <definedName name="SloupecMnozstvi">#REF!</definedName>
    <definedName name="SloupecNazPol" localSheetId="2">#REF!</definedName>
    <definedName name="SloupecNazPol" localSheetId="3">#REF!</definedName>
    <definedName name="SloupecNazPol" localSheetId="0">#REF!</definedName>
    <definedName name="SloupecNazPol" localSheetId="4">#REF!</definedName>
    <definedName name="SloupecNazPol">#REF!</definedName>
    <definedName name="SloupecPC" localSheetId="2">#REF!</definedName>
    <definedName name="SloupecPC" localSheetId="3">#REF!</definedName>
    <definedName name="SloupecPC" localSheetId="0">#REF!</definedName>
    <definedName name="SloupecPC" localSheetId="4">#REF!</definedName>
    <definedName name="SloupecPC">#REF!</definedName>
    <definedName name="SORT" localSheetId="2">#REF!</definedName>
    <definedName name="SORT" localSheetId="3">#REF!</definedName>
    <definedName name="SORT" localSheetId="0">#REF!</definedName>
    <definedName name="SORT" localSheetId="4">#REF!</definedName>
    <definedName name="SORT">#REF!</definedName>
    <definedName name="sum_memrekapdph" localSheetId="2">#REF!</definedName>
    <definedName name="sum_memrekapdph" localSheetId="3">#REF!</definedName>
    <definedName name="sum_memrekapdph" localSheetId="0">#REF!</definedName>
    <definedName name="sum_memrekapdph" localSheetId="4">#REF!</definedName>
    <definedName name="sum_memrekapdph">#REF!</definedName>
    <definedName name="sum_prekap" localSheetId="2">#REF!</definedName>
    <definedName name="sum_prekap" localSheetId="3">#REF!</definedName>
    <definedName name="sum_prekap" localSheetId="0">#REF!</definedName>
    <definedName name="sum_prekap" localSheetId="4">#REF!</definedName>
    <definedName name="sum_prekap">#REF!</definedName>
    <definedName name="špaleta" localSheetId="2">#REF!</definedName>
    <definedName name="špaleta" localSheetId="3">#REF!</definedName>
    <definedName name="špaleta" localSheetId="0">#REF!</definedName>
    <definedName name="špaleta" localSheetId="4">#REF!</definedName>
    <definedName name="špaleta">#REF!</definedName>
    <definedName name="Tlacitka_EX" localSheetId="2">#REF!,#REF!</definedName>
    <definedName name="Tlacitka_EX" localSheetId="3">#REF!,#REF!</definedName>
    <definedName name="Tlacitka_EX" localSheetId="0">#REF!,#REF!</definedName>
    <definedName name="Tlacitka_EX" localSheetId="4">#REF!,#REF!</definedName>
    <definedName name="Tlacitka_EX">#REF!,#REF!</definedName>
    <definedName name="top_memrekapdph" localSheetId="2">#REF!</definedName>
    <definedName name="top_memrekapdph" localSheetId="3">#REF!</definedName>
    <definedName name="top_memrekapdph" localSheetId="0">#REF!</definedName>
    <definedName name="top_memrekapdph" localSheetId="4">#REF!</definedName>
    <definedName name="top_memrekapdph">#REF!</definedName>
    <definedName name="top_phlavy" localSheetId="2">#REF!</definedName>
    <definedName name="top_phlavy" localSheetId="3">#REF!</definedName>
    <definedName name="top_phlavy" localSheetId="0">#REF!</definedName>
    <definedName name="top_phlavy" localSheetId="4">#REF!</definedName>
    <definedName name="top_phlavy">#REF!</definedName>
    <definedName name="top_rkap" localSheetId="2">#REF!</definedName>
    <definedName name="top_rkap" localSheetId="3">#REF!</definedName>
    <definedName name="top_rkap" localSheetId="0">#REF!</definedName>
    <definedName name="top_rkap" localSheetId="4">#REF!</definedName>
    <definedName name="top_rkap">#REF!</definedName>
    <definedName name="top_rozpocty" localSheetId="2">#REF!</definedName>
    <definedName name="top_rozpocty" localSheetId="3">#REF!</definedName>
    <definedName name="top_rozpocty" localSheetId="0">#REF!</definedName>
    <definedName name="top_rozpocty" localSheetId="4">#REF!</definedName>
    <definedName name="top_rozpocty">#REF!</definedName>
    <definedName name="top_rpolozky" localSheetId="2">#REF!</definedName>
    <definedName name="top_rpolozky" localSheetId="3">#REF!</definedName>
    <definedName name="top_rpolozky" localSheetId="0">#REF!</definedName>
    <definedName name="top_rpolozky" localSheetId="4">#REF!</definedName>
    <definedName name="top_rpolozky">#REF!</definedName>
    <definedName name="Typ" localSheetId="2">#REF!</definedName>
    <definedName name="Typ" localSheetId="3">#REF!</definedName>
    <definedName name="Typ" localSheetId="0">#REF!</definedName>
    <definedName name="Typ" localSheetId="4">#REF!</definedName>
    <definedName name="Typ">#REF!</definedName>
    <definedName name="VRN" localSheetId="2">#REF!</definedName>
    <definedName name="VRN" localSheetId="3">#REF!</definedName>
    <definedName name="VRN" localSheetId="0">#REF!</definedName>
    <definedName name="VRN" localSheetId="4">#REF!</definedName>
    <definedName name="VRN">#REF!</definedName>
    <definedName name="VRNKc" localSheetId="2">#REF!</definedName>
    <definedName name="VRNKc" localSheetId="3">#REF!</definedName>
    <definedName name="VRNKc" localSheetId="0">#REF!</definedName>
    <definedName name="VRNKc" localSheetId="4">#REF!</definedName>
    <definedName name="VRNKc">#REF!</definedName>
    <definedName name="VRNnazev" localSheetId="2">#REF!</definedName>
    <definedName name="VRNnazev" localSheetId="3">#REF!</definedName>
    <definedName name="VRNnazev" localSheetId="0">#REF!</definedName>
    <definedName name="VRNnazev" localSheetId="4">#REF!</definedName>
    <definedName name="VRNnazev">#REF!</definedName>
    <definedName name="VRNproc" localSheetId="2">#REF!</definedName>
    <definedName name="VRNproc" localSheetId="3">#REF!</definedName>
    <definedName name="VRNproc" localSheetId="0">#REF!</definedName>
    <definedName name="VRNproc" localSheetId="4">#REF!</definedName>
    <definedName name="VRNproc">#REF!</definedName>
    <definedName name="VRNzakl" localSheetId="2">#REF!</definedName>
    <definedName name="VRNzakl" localSheetId="3">#REF!</definedName>
    <definedName name="VRNzakl" localSheetId="0">#REF!</definedName>
    <definedName name="VRNzakl" localSheetId="4">#REF!</definedName>
    <definedName name="VRNzakl">#REF!</definedName>
    <definedName name="Vypracoval" localSheetId="1">'1.000 - Arch. stav. řešení'!$D$14</definedName>
    <definedName name="Vypracoval" localSheetId="2">'4.700 - Silnoproudé elektroins.'!$D$14</definedName>
    <definedName name="Vypracoval" localSheetId="3">'5.100 - Technologie chlazení'!$D$14</definedName>
    <definedName name="Vypracoval" localSheetId="4">VRN!$D$14</definedName>
    <definedName name="Vypracoval">#REF!</definedName>
    <definedName name="xx">'[6]Krycí list'!$A$8</definedName>
    <definedName name="Z_B7E7C763_C459_487D_8ABA_5CFDDFBD5A84_.wvu.Cols" localSheetId="1" hidden="1">'1.000 - Arch. stav. řešení'!$A:$A</definedName>
    <definedName name="Z_B7E7C763_C459_487D_8ABA_5CFDDFBD5A84_.wvu.Cols" localSheetId="2" hidden="1">'4.700 - Silnoproudé elektroins.'!$A:$A</definedName>
    <definedName name="Z_B7E7C763_C459_487D_8ABA_5CFDDFBD5A84_.wvu.Cols" localSheetId="3" hidden="1">'5.100 - Technologie chlazení'!$A:$A</definedName>
    <definedName name="Z_B7E7C763_C459_487D_8ABA_5CFDDFBD5A84_.wvu.Cols" localSheetId="4" hidden="1">VRN!$A:$A</definedName>
    <definedName name="Z_B7E7C763_C459_487D_8ABA_5CFDDFBD5A84_.wvu.PrintArea" localSheetId="1" hidden="1">'1.000 - Arch. stav. řešení'!$B$1:$J$36</definedName>
    <definedName name="Z_B7E7C763_C459_487D_8ABA_5CFDDFBD5A84_.wvu.PrintArea" localSheetId="2" hidden="1">'4.700 - Silnoproudé elektroins.'!$B$1:$J$36</definedName>
    <definedName name="Z_B7E7C763_C459_487D_8ABA_5CFDDFBD5A84_.wvu.PrintArea" localSheetId="3" hidden="1">'5.100 - Technologie chlazení'!$B$1:$J$36</definedName>
    <definedName name="Z_B7E7C763_C459_487D_8ABA_5CFDDFBD5A84_.wvu.PrintArea" localSheetId="4" hidden="1">VRN!$B$1:$J$36</definedName>
    <definedName name="Zakazka" localSheetId="1">#REF!</definedName>
    <definedName name="Zakazka" localSheetId="2">#REF!</definedName>
    <definedName name="Zakazka" localSheetId="3">#REF!</definedName>
    <definedName name="Zakazka" localSheetId="0">#REF!</definedName>
    <definedName name="Zakazka" localSheetId="4">#REF!</definedName>
    <definedName name="Zakazka">#REF!</definedName>
    <definedName name="ZakHead" localSheetId="2">#REF!</definedName>
    <definedName name="ZakHead" localSheetId="3">#REF!</definedName>
    <definedName name="ZakHead" localSheetId="0">#REF!</definedName>
    <definedName name="ZakHead" localSheetId="4">#REF!</definedName>
    <definedName name="ZakHead">#REF!</definedName>
    <definedName name="Zaklad22" localSheetId="1">#REF!</definedName>
    <definedName name="Zaklad22" localSheetId="2">#REF!</definedName>
    <definedName name="Zaklad22" localSheetId="3">#REF!</definedName>
    <definedName name="Zaklad22" localSheetId="0">#REF!</definedName>
    <definedName name="Zaklad22" localSheetId="4">#REF!</definedName>
    <definedName name="Zaklad22">#REF!</definedName>
    <definedName name="Zaklad5" localSheetId="1">#REF!</definedName>
    <definedName name="Zaklad5" localSheetId="2">#REF!</definedName>
    <definedName name="Zaklad5" localSheetId="3">#REF!</definedName>
    <definedName name="Zaklad5" localSheetId="0">#REF!</definedName>
    <definedName name="Zaklad5" localSheetId="4">#REF!</definedName>
    <definedName name="Zaklad5">#REF!</definedName>
    <definedName name="ZakladDPHSni" localSheetId="1">'1.000 - Arch. stav. řešení'!$G$23</definedName>
    <definedName name="ZakladDPHSni" localSheetId="2">'4.700 - Silnoproudé elektroins.'!$G$23</definedName>
    <definedName name="ZakladDPHSni" localSheetId="3">'5.100 - Technologie chlazení'!$G$23</definedName>
    <definedName name="ZakladDPHSni" localSheetId="4">VRN!$G$23</definedName>
    <definedName name="ZakladDPHSni">#REF!</definedName>
    <definedName name="ZakladDPHSniVypocet" localSheetId="1">'1.000 - Arch. stav. řešení'!$F$40</definedName>
    <definedName name="ZakladDPHSniVypocet" localSheetId="2">'4.700 - Silnoproudé elektroins.'!$F$40</definedName>
    <definedName name="ZakladDPHSniVypocet" localSheetId="3">'5.100 - Technologie chlazení'!$F$40</definedName>
    <definedName name="ZakladDPHSniVypocet" localSheetId="4">VRN!$F$40</definedName>
    <definedName name="ZakladDPHZakl" localSheetId="1">'1.000 - Arch. stav. řešení'!$G$25</definedName>
    <definedName name="ZakladDPHZakl" localSheetId="2">'4.700 - Silnoproudé elektroins.'!$G$25</definedName>
    <definedName name="ZakladDPHZakl" localSheetId="3">'5.100 - Technologie chlazení'!$G$25</definedName>
    <definedName name="ZakladDPHZakl" localSheetId="0">'[1]Krycí list - 1.000'!$G$25</definedName>
    <definedName name="ZakladDPHZakl" localSheetId="4">VRN!$G$25</definedName>
    <definedName name="ZakladDPHZakl">#REF!</definedName>
    <definedName name="ZakladDPHZaklVypocet" localSheetId="1">'1.000 - Arch. stav. řešení'!$G$40</definedName>
    <definedName name="ZakladDPHZaklVypocet" localSheetId="2">'4.700 - Silnoproudé elektroins.'!$G$40</definedName>
    <definedName name="ZakladDPHZaklVypocet" localSheetId="3">'5.100 - Technologie chlazení'!$G$40</definedName>
    <definedName name="ZakladDPHZaklVypocet" localSheetId="4">VRN!$G$40</definedName>
    <definedName name="Zaokrouhleni" localSheetId="1">'1.000 - Arch. stav. řešení'!$G$27</definedName>
    <definedName name="Zaokrouhleni" localSheetId="2">'4.700 - Silnoproudé elektroins.'!$G$27</definedName>
    <definedName name="Zaokrouhleni" localSheetId="3">'5.100 - Technologie chlazení'!$G$27</definedName>
    <definedName name="Zaokrouhleni" localSheetId="4">VRN!$G$27</definedName>
    <definedName name="Zaokrouhleni">#REF!</definedName>
    <definedName name="Zhotovitel" localSheetId="1">'1.000 - Arch. stav. řešení'!$D$11:$G$11</definedName>
    <definedName name="Zhotovitel" localSheetId="2">'4.700 - Silnoproudé elektroins.'!$D$11:$G$11</definedName>
    <definedName name="Zhotovitel" localSheetId="3">'5.100 - Technologie chlazení'!$D$11:$G$11</definedName>
    <definedName name="Zhotovitel" localSheetId="4">VRN!$D$11:$G$11</definedName>
    <definedName name="Zhotovitel">#REF!</definedName>
    <definedName name="zisk">[7]EZS!$H$2</definedName>
  </definedNames>
  <calcPr calcId="145621"/>
</workbook>
</file>

<file path=xl/calcChain.xml><?xml version="1.0" encoding="utf-8"?>
<calcChain xmlns="http://schemas.openxmlformats.org/spreadsheetml/2006/main">
  <c r="F18" i="23" l="1"/>
  <c r="H18" i="23" s="1"/>
  <c r="F20" i="23"/>
  <c r="F19" i="23"/>
  <c r="H20" i="23" l="1"/>
  <c r="H19" i="23" l="1"/>
  <c r="J40" i="34"/>
  <c r="I40" i="34"/>
  <c r="H40" i="34"/>
  <c r="G40" i="34"/>
  <c r="F40" i="34"/>
  <c r="J39" i="34"/>
  <c r="G38" i="34"/>
  <c r="F38" i="34"/>
  <c r="J28" i="34"/>
  <c r="J27" i="34"/>
  <c r="J26" i="34"/>
  <c r="E26" i="34"/>
  <c r="J25" i="34"/>
  <c r="G25" i="34"/>
  <c r="G26" i="34" s="1"/>
  <c r="J24" i="34"/>
  <c r="E24" i="34"/>
  <c r="J23" i="34"/>
  <c r="G29" i="34" l="1"/>
  <c r="G27" i="34" s="1"/>
  <c r="J40" i="33"/>
  <c r="I40" i="33"/>
  <c r="H40" i="33"/>
  <c r="G40" i="33"/>
  <c r="F40" i="33"/>
  <c r="J39" i="33"/>
  <c r="G38" i="33"/>
  <c r="F38" i="33"/>
  <c r="J28" i="33"/>
  <c r="J27" i="33"/>
  <c r="J26" i="33"/>
  <c r="E26" i="33"/>
  <c r="J25" i="33"/>
  <c r="G25" i="33"/>
  <c r="G26" i="33" s="1"/>
  <c r="J24" i="33"/>
  <c r="E24" i="33"/>
  <c r="J23" i="33"/>
  <c r="J40" i="31"/>
  <c r="I40" i="31"/>
  <c r="J39" i="31" s="1"/>
  <c r="H40" i="31"/>
  <c r="G40" i="31"/>
  <c r="F40" i="31"/>
  <c r="G38" i="31"/>
  <c r="F38" i="31"/>
  <c r="J28" i="31"/>
  <c r="J27" i="31"/>
  <c r="J26" i="31"/>
  <c r="E26" i="31"/>
  <c r="J25" i="31"/>
  <c r="G25" i="31"/>
  <c r="G26" i="31" s="1"/>
  <c r="J24" i="31"/>
  <c r="E24" i="31"/>
  <c r="J23" i="31"/>
  <c r="G29" i="33" l="1"/>
  <c r="G27" i="33" s="1"/>
  <c r="G29" i="31"/>
  <c r="G27" i="31" s="1"/>
  <c r="F17" i="23"/>
  <c r="F16" i="23" s="1"/>
  <c r="G25" i="29" l="1"/>
  <c r="J40" i="29"/>
  <c r="I40" i="29"/>
  <c r="J39" i="29" s="1"/>
  <c r="H40" i="29"/>
  <c r="G40" i="29"/>
  <c r="F40" i="29"/>
  <c r="G38" i="29"/>
  <c r="F38" i="29"/>
  <c r="J28" i="29"/>
  <c r="J27" i="29"/>
  <c r="J26" i="29"/>
  <c r="E26" i="29"/>
  <c r="J25" i="29"/>
  <c r="J24" i="29"/>
  <c r="E24" i="29"/>
  <c r="J23" i="29"/>
  <c r="G26" i="29" l="1"/>
  <c r="G29" i="29" s="1"/>
  <c r="G27" i="29" s="1"/>
  <c r="F30" i="23" l="1"/>
  <c r="H17" i="23"/>
  <c r="H16" i="23" l="1"/>
  <c r="H30" i="23" s="1"/>
</calcChain>
</file>

<file path=xl/comments1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<sst xmlns="http://schemas.openxmlformats.org/spreadsheetml/2006/main" count="302" uniqueCount="74">
  <si>
    <t>#RTSROZP#</t>
  </si>
  <si>
    <t>Zakázka:</t>
  </si>
  <si>
    <t>Rekonstrukce objektu plaveckého bazénu Kralupy nad Vltavou - III.etapa</t>
  </si>
  <si>
    <t>Objekt:</t>
  </si>
  <si>
    <t>Rozpočet:</t>
  </si>
  <si>
    <t>Objednatel:</t>
  </si>
  <si>
    <t>IČ:</t>
  </si>
  <si>
    <t>DIČ:</t>
  </si>
  <si>
    <t>Projektant:</t>
  </si>
  <si>
    <t>CODE spol. s r.o.</t>
  </si>
  <si>
    <t>49286960</t>
  </si>
  <si>
    <t>Na Vrtálně 84</t>
  </si>
  <si>
    <t>CZ49286960</t>
  </si>
  <si>
    <t>53003</t>
  </si>
  <si>
    <t>Pardubice</t>
  </si>
  <si>
    <t>Vypracoval:</t>
  </si>
  <si>
    <t>Rozpis ceny</t>
  </si>
  <si>
    <t>Celkem</t>
  </si>
  <si>
    <t>HSV</t>
  </si>
  <si>
    <t>PSV</t>
  </si>
  <si>
    <t>MON</t>
  </si>
  <si>
    <t>VN</t>
  </si>
  <si>
    <t>ON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</si>
  <si>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</si>
  <si>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</si>
  <si>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</si>
  <si>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</si>
  <si>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</si>
  <si>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</si>
  <si>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</si>
  <si>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</si>
  <si>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</si>
  <si>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</si>
  <si>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</si>
  <si>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Pardubicích</t>
  </si>
  <si>
    <t>dne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</si>
  <si>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</si>
  <si>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</si>
  <si>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</si>
  <si>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</si>
  <si>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</si>
  <si>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</si>
  <si>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</si>
  <si>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</si>
  <si>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Celkem za stavbu</t>
  </si>
  <si>
    <t>Misto</t>
  </si>
  <si>
    <t>Zhotovitel:</t>
  </si>
  <si>
    <t>Rozpis nákladů z rozpočtů</t>
  </si>
  <si>
    <t>Celkem bez DPH</t>
  </si>
  <si>
    <t>Celkem s DPH</t>
  </si>
  <si>
    <t>Celkové náklady na stavbu</t>
  </si>
  <si>
    <t>Město Nová Paka</t>
  </si>
  <si>
    <t>Dukelské náměstí 39</t>
  </si>
  <si>
    <t>Nová Paka</t>
  </si>
  <si>
    <t>50924</t>
  </si>
  <si>
    <t>00271888</t>
  </si>
  <si>
    <t>CZ00271888</t>
  </si>
  <si>
    <t>Rekonstrukce LP vč. Technologie ZS</t>
  </si>
  <si>
    <t>4.700 - Silnoproudé elektroinstalace</t>
  </si>
  <si>
    <t>5.100 - Technologie chlazení</t>
  </si>
  <si>
    <t>4.700 - Silnoproudé elektroinst.</t>
  </si>
  <si>
    <t>Rekonstrukce ledové plochy vč. technologie na Zimním stadionu Nová Paka, změna č.1</t>
  </si>
  <si>
    <t>Bc. Richard Hradský, Sezemická 1352, Pardubice 53003, IČ: 06960553</t>
  </si>
  <si>
    <t>1.000 - Architektonicko-stavební řešení</t>
  </si>
  <si>
    <t>Vedlejší rozpočtové náklady</t>
  </si>
  <si>
    <t>Rekonstrukce ledové plochy vč. technologie na zimním stadionu Nová Paka, změna č.1</t>
  </si>
  <si>
    <t>1.000 - Arch. - Stav. řešení</t>
  </si>
  <si>
    <t>Rekapitulace výkazu - celková</t>
  </si>
  <si>
    <t>výkaz výměr</t>
  </si>
  <si>
    <t>Za zhotovitele</t>
  </si>
  <si>
    <t>1.000 - Architektonicko- stavební řešení, výkaz výměr</t>
  </si>
  <si>
    <t>4.700 - Silnoproudé elektroinstalace, výkaz výměr</t>
  </si>
  <si>
    <t>5.100 - Technologie chlazení, výkaz výměr</t>
  </si>
  <si>
    <t>Vedlejší rozpočtové náklady,výkaz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</si>
</sst>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3">
    <numFmt numFmtId="6" formatCode="#,##0\ &quot;Kč&quot;;[Red]\-#,##0\ &quot;Kč&quot;"/>
    <numFmt numFmtId="8" formatCode="#,##0.00\ &quot;Kč&quot;;[Red]\-#,##0.00\ &quot;Kč&quot;"/>
    <numFmt numFmtId="164" formatCode="#,##0.00\ "/>
    <numFmt numFmtId="165" formatCode="#,##0\ "/>
    <numFmt numFmtId="166" formatCode="#,##0&quot; Kč&quot;;[Red]\-#,##0&quot; Kč&quot;"/>
    <numFmt numFmtId="167" formatCode="#,##0.00&quot; Kč&quot;;[Red]\-#,##0.00&quot; Kč&quot;"/>
    <numFmt numFmtId="168" formatCode="0_)"/>
    <numFmt numFmtId="169" formatCode="_-* #,##0.00\ _T_L_-;\-* #,##0.00\ _T_L_-;_-* \-??\ _T_L_-;_-@_-"/>
    <numFmt numFmtId="170" formatCode="#,##0.0_);[Red]\(#,##0.0\)"/>
    <numFmt numFmtId="171" formatCode="&quot;$&quot;#,##0.00"/>
    <numFmt numFmtId="172" formatCode="#,##0.00&quot; Kč&quot;"/>
    <numFmt numFmtId="173" formatCode="#,##0_);[Red]\(#,##0_)"/>
    <numFmt numFmtId="174" formatCode="_-* #,##0_-;\-* #,##0_-;_-* &quot;-&quot;_-;_-@_-"/>
    <numFmt numFmtId="175" formatCode="_-* #,##0.00\ _K_č_-;\-* #,##0.00\ _K_č_-;_-* \-??\ _K_č_-;_-@_-"/>
    <numFmt numFmtId="176" formatCode="_-* #,##0.00_-;\-* #,##0.00_-;_-* &quot;-&quot;??_-;_-@_-"/>
    <numFmt numFmtId="177" formatCode="&quot;$&quot;#,##0_);[Red]\(&quot;$&quot;#,##0\)"/>
    <numFmt numFmtId="178" formatCode="&quot;$&quot;#,##0.00_);[Red]\(&quot;$&quot;#,##0.00\)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  <numFmt numFmtId="181" formatCode="_-* #,##0&quot; Kč&quot;_-;\-* #,##0&quot; Kč&quot;_-;_-* &quot;- Kč&quot;_-;_-@_-"/>
    <numFmt numFmtId="182" formatCode="d\-mmm\-yy\ \ \ h:mm"/>
    <numFmt numFmtId="183" formatCode="#,##0.0_);\(#,##0.0\)"/>
    <numFmt numFmtId="184" formatCode="#,##0.000_);\(#,##0.000\)"/>
    <numFmt numFmtId="185" formatCode="_-* #,##0_-;\-* #,##0_-;_-* \-_-;_-@_-"/>
    <numFmt numFmtId="186" formatCode="_-* #,##0.00_-;\-* #,##0.00_-;_-* \-??_-;_-@_-"/>
    <numFmt numFmtId="187" formatCode="_-* #,##0.00\ [$€-1]_-;\-* #,##0.00\ [$€-1]_-;_-* \-??\ [$€-1]_-"/>
    <numFmt numFmtId="188" formatCode="0.0%"/>
    <numFmt numFmtId="189" formatCode="_-* #,##0.00&quot; Kč&quot;_-;\-* #,##0.00&quot; Kč&quot;_-;_-* \-??&quot; Kč&quot;_-;_-@_-"/>
    <numFmt numFmtId="190" formatCode="_(* #,##0_);_(* \(#,##0\);_(* \-_);_(@_)"/>
    <numFmt numFmtId="191" formatCode="_(* #,##0.00_);_(* \(#,##0.00\);_(* \-??_);_(@_)"/>
    <numFmt numFmtId="192" formatCode="_(\$* #,##0_);_(\$* \(#,##0\);_(\$* \-_);_(@_)"/>
    <numFmt numFmtId="193" formatCode="_(\$* #,##0.00_);_(\$* \(#,##0.00\);_(\$* \-??_);_(@_)"/>
    <numFmt numFmtId="194" formatCode="mmm\-yy_)"/>
    <numFmt numFmtId="195" formatCode="#,##0.\-\ "/>
    <numFmt numFmtId="196" formatCode="#,##0\£_);[Red]\(#,##0&quot;£)&quot;"/>
    <numFmt numFmtId="197" formatCode="_-\£* #,##0_-;&quot;-£&quot;* #,##0_-;_-\£* \-_-;_-@_-"/>
    <numFmt numFmtId="198" formatCode="_-\£* #,##0.00_-;&quot;-£&quot;* #,##0.00_-;_-\£* \-??_-;_-@_-"/>
    <numFmt numFmtId="199" formatCode="0.0%;\(0.0%\)"/>
    <numFmt numFmtId="200" formatCode="0%_);[Red]\(0%\)"/>
    <numFmt numFmtId="201" formatCode="0.0%_);[Red]\(0.0%\)"/>
    <numFmt numFmtId="202" formatCode="0.0%;[Red]\-0.0%"/>
    <numFmt numFmtId="203" formatCode="0.00%;[Red]\-0.00%"/>
    <numFmt numFmtId="204" formatCode="00##"/>
    <numFmt numFmtId="205" formatCode="#,##0.000"/>
    <numFmt numFmtId="206" formatCode="#,##0\ _S_k"/>
    <numFmt numFmtId="207" formatCode="###,###,_);[Red]\(###,###,\)"/>
    <numFmt numFmtId="208" formatCode="###,###.0,_);[Red]\(###,###.0,\)"/>
    <numFmt numFmtId="209" formatCode="_-\Ł* #,##0_-;&quot;-Ł&quot;* #,##0_-;_-\Ł* \-_-;_-@_-"/>
    <numFmt numFmtId="210" formatCode="_-\Ł* #,##0.00_-;&quot;-Ł&quot;* #,##0.00_-;_-\Ł* \-??_-;_-@_-"/>
    <numFmt numFmtId="211" formatCode="_-&quot;Ł&quot;* #,##0_-;\-&quot;Ł&quot;* #,##0_-;_-&quot;Ł&quot;* &quot;-&quot;_-;_-@_-"/>
    <numFmt numFmtId="212" formatCode="_-&quot;Ł&quot;* #,##0.00_-;\-&quot;Ł&quot;* #,##0.00_-;_-&quot;Ł&quot;* &quot;-&quot;??_-;_-@_-"/>
    <numFmt numFmtId="213" formatCode="###0_)"/>
    <numFmt numFmtId="214" formatCode="d/m/yyyy;@"/>
  </numFmts>
  <fonts count="1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</font>
    <font>
      <sz val="10"/>
      <name val="Helv"/>
      <charset val="238"/>
    </font>
    <font>
      <sz val="10"/>
      <name val="Arial"/>
      <family val="2"/>
      <charset val="204"/>
    </font>
    <font>
      <sz val="10"/>
      <name val="Arial Narrow"/>
      <family val="2"/>
      <charset val="238"/>
    </font>
    <font>
      <sz val="10"/>
      <name val="Helv"/>
      <charset val="204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8"/>
      <color indexed="8"/>
      <name val="Arial CE"/>
      <family val="2"/>
      <charset val="238"/>
    </font>
    <font>
      <sz val="10"/>
      <name val="Courier New CE"/>
      <family val="3"/>
      <charset val="238"/>
    </font>
    <font>
      <b/>
      <sz val="11"/>
      <name val="Arial"/>
      <family val="2"/>
      <charset val="238"/>
    </font>
    <font>
      <b/>
      <sz val="11"/>
      <color indexed="60"/>
      <name val="Calibri"/>
      <family val="2"/>
      <charset val="238"/>
    </font>
    <font>
      <sz val="8"/>
      <name val="Arial"/>
      <family val="2"/>
      <charset val="238"/>
    </font>
    <font>
      <b/>
      <sz val="10"/>
      <name val="Univers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1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 CE"/>
      <family val="1"/>
      <charset val="238"/>
    </font>
    <font>
      <sz val="9"/>
      <name val="Arial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Arial"/>
      <family val="2"/>
      <charset val="238"/>
    </font>
    <font>
      <b/>
      <sz val="15"/>
      <color indexed="48"/>
      <name val="Calibri"/>
      <family val="2"/>
      <charset val="238"/>
    </font>
    <font>
      <b/>
      <sz val="13"/>
      <color indexed="48"/>
      <name val="Calibri"/>
      <family val="2"/>
      <charset val="238"/>
    </font>
    <font>
      <b/>
      <sz val="11"/>
      <color indexed="48"/>
      <name val="Calibri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20"/>
      <name val="Arial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color indexed="62"/>
      <name val="Calibri"/>
      <family val="2"/>
      <charset val="238"/>
    </font>
    <font>
      <b/>
      <sz val="12"/>
      <name val="MS Sans Serif"/>
      <family val="2"/>
      <charset val="238"/>
    </font>
    <font>
      <sz val="10"/>
      <name val="Times New Roman"/>
      <family val="1"/>
      <charset val="238"/>
    </font>
    <font>
      <b/>
      <sz val="10"/>
      <color indexed="9"/>
      <name val="Arial"/>
      <family val="2"/>
      <charset val="238"/>
    </font>
    <font>
      <sz val="11"/>
      <color indexed="60"/>
      <name val="Calibri"/>
      <family val="2"/>
      <charset val="238"/>
    </font>
    <font>
      <sz val="10"/>
      <name val="Univers (WN)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i/>
      <sz val="10"/>
      <color indexed="9"/>
      <name val="Albertus Medium"/>
      <family val="2"/>
      <charset val="238"/>
    </font>
    <font>
      <b/>
      <sz val="12"/>
      <name val="Courier New CE"/>
      <family val="3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family val="3"/>
      <charset val="238"/>
    </font>
    <font>
      <b/>
      <i/>
      <u/>
      <sz val="14"/>
      <name val="Courier New CE"/>
      <family val="3"/>
      <charset val="238"/>
    </font>
    <font>
      <b/>
      <sz val="18"/>
      <color indexed="48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59"/>
      <name val="Calibri"/>
      <family val="2"/>
      <charset val="238"/>
    </font>
    <font>
      <sz val="10"/>
      <color indexed="59"/>
      <name val="Arial"/>
      <family val="2"/>
      <charset val="238"/>
    </font>
    <font>
      <sz val="8"/>
      <name val="Arial"/>
      <family val="2"/>
      <charset val="162"/>
    </font>
    <font>
      <sz val="11"/>
      <name val="Arial"/>
      <family val="2"/>
      <charset val="238"/>
    </font>
    <font>
      <sz val="10"/>
      <color indexed="8"/>
      <name val="Geneva"/>
      <family val="2"/>
      <charset val="238"/>
    </font>
    <font>
      <sz val="8"/>
      <name val="MS Sans Serif"/>
      <family val="2"/>
      <charset val="238"/>
    </font>
    <font>
      <sz val="9"/>
      <name val="Tahoma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sz val="12"/>
      <name val="Times New Roman CE"/>
      <family val="1"/>
      <charset val="238"/>
    </font>
    <font>
      <sz val="8"/>
      <name val="Arial CE"/>
      <family val="2"/>
    </font>
    <font>
      <sz val="10"/>
      <name val="Arial PL"/>
      <charset val="238"/>
    </font>
    <font>
      <b/>
      <sz val="11"/>
      <color indexed="63"/>
      <name val="Calibri"/>
      <family val="2"/>
      <charset val="238"/>
    </font>
    <font>
      <sz val="10"/>
      <name val="Univers (E1)"/>
      <charset val="238"/>
    </font>
    <font>
      <b/>
      <i/>
      <sz val="10"/>
      <name val="Arial CE"/>
      <charset val="238"/>
    </font>
    <font>
      <sz val="14"/>
      <name val="Tahoma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60"/>
      <name val="Arial"/>
      <family val="2"/>
      <charset val="238"/>
    </font>
    <font>
      <b/>
      <sz val="8"/>
      <name val="Arial"/>
      <family val="2"/>
      <charset val="238"/>
    </font>
    <font>
      <b/>
      <u/>
      <sz val="12"/>
      <color indexed="10"/>
      <name val="Arial CE"/>
      <family val="2"/>
      <charset val="238"/>
    </font>
    <font>
      <sz val="10"/>
      <color indexed="17"/>
      <name val="Arial"/>
      <family val="2"/>
      <charset val="238"/>
    </font>
    <font>
      <i/>
      <sz val="10"/>
      <name val="Times New Roman"/>
      <family val="1"/>
    </font>
    <font>
      <u/>
      <sz val="10"/>
      <name val="Courier New CE"/>
      <family val="3"/>
      <charset val="238"/>
    </font>
    <font>
      <i/>
      <u/>
      <sz val="10"/>
      <name val="Courier New CE"/>
      <family val="3"/>
      <charset val="238"/>
    </font>
    <font>
      <b/>
      <sz val="10"/>
      <name val="Courier New CE"/>
      <family val="3"/>
      <charset val="238"/>
    </font>
    <font>
      <b/>
      <u/>
      <sz val="10"/>
      <name val="Courier New CE"/>
      <family val="3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8"/>
      <color indexed="8"/>
      <name val="Arial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color indexed="10"/>
      <name val="Arial"/>
      <family val="2"/>
      <charset val="238"/>
    </font>
    <font>
      <b/>
      <sz val="14"/>
      <color indexed="9"/>
      <name val="Arial Black"/>
      <family val="2"/>
      <charset val="238"/>
    </font>
    <font>
      <b/>
      <sz val="14"/>
      <color indexed="9"/>
      <name val="Cambria"/>
      <family val="2"/>
      <charset val="238"/>
    </font>
    <font>
      <b/>
      <sz val="20"/>
      <name val="Arial"/>
      <family val="2"/>
      <charset val="238"/>
    </font>
    <font>
      <sz val="8"/>
      <color indexed="10"/>
      <name val="Arial Narrow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3"/>
      <name val="Arial CE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44"/>
      </patternFill>
    </fill>
    <fill>
      <patternFill patternType="solid">
        <fgColor indexed="41"/>
        <bgColor indexed="27"/>
      </patternFill>
    </fill>
    <fill>
      <patternFill patternType="solid">
        <fgColor indexed="45"/>
        <bgColor indexed="46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43"/>
      </patternFill>
    </fill>
    <fill>
      <patternFill patternType="solid">
        <fgColor indexed="46"/>
        <bgColor indexed="45"/>
      </patternFill>
    </fill>
    <fill>
      <patternFill patternType="solid">
        <fgColor indexed="24"/>
        <b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26"/>
      </patternFill>
    </fill>
    <fill>
      <patternFill patternType="solid">
        <fgColor indexed="19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60"/>
        <bgColor indexed="25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21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8"/>
        <bgColor indexed="58"/>
      </patternFill>
    </fill>
    <fill>
      <patternFill patternType="gray0625"/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60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70">
    <xf numFmtId="0" fontId="0" fillId="0" borderId="0"/>
    <xf numFmtId="0" fontId="2" fillId="0" borderId="0"/>
    <xf numFmtId="164" fontId="16" fillId="4" borderId="30">
      <alignment horizontal="right"/>
      <protection hidden="1"/>
    </xf>
    <xf numFmtId="165" fontId="16" fillId="0" borderId="30">
      <protection hidden="1"/>
    </xf>
    <xf numFmtId="0" fontId="17" fillId="4" borderId="30">
      <alignment horizont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8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7" fillId="0" borderId="0" applyProtection="0"/>
    <xf numFmtId="0" fontId="19" fillId="0" borderId="0"/>
    <xf numFmtId="0" fontId="16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16" fillId="0" borderId="0"/>
    <xf numFmtId="0" fontId="16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1" fillId="0" borderId="0"/>
    <xf numFmtId="0" fontId="20" fillId="0" borderId="0"/>
    <xf numFmtId="49" fontId="22" fillId="0" borderId="0"/>
    <xf numFmtId="49" fontId="22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3" fillId="0" borderId="0"/>
    <xf numFmtId="0" fontId="19" fillId="0" borderId="0"/>
    <xf numFmtId="0" fontId="20" fillId="0" borderId="0"/>
    <xf numFmtId="0" fontId="16" fillId="0" borderId="0"/>
    <xf numFmtId="0" fontId="19" fillId="0" borderId="0"/>
    <xf numFmtId="0" fontId="16" fillId="0" borderId="0"/>
    <xf numFmtId="0" fontId="17" fillId="0" borderId="0" applyProtection="0"/>
    <xf numFmtId="0" fontId="16" fillId="0" borderId="0"/>
    <xf numFmtId="0" fontId="19" fillId="0" borderId="0"/>
    <xf numFmtId="0" fontId="16" fillId="0" borderId="0"/>
    <xf numFmtId="0" fontId="20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5" borderId="0" applyProtection="0"/>
    <xf numFmtId="0" fontId="24" fillId="6" borderId="0" applyProtection="0"/>
    <xf numFmtId="0" fontId="24" fillId="6" borderId="0" applyProtection="0"/>
    <xf numFmtId="0" fontId="24" fillId="6" borderId="0" applyProtection="0"/>
    <xf numFmtId="0" fontId="24" fillId="6" borderId="0" applyProtection="0"/>
    <xf numFmtId="0" fontId="24" fillId="6" borderId="0" applyProtection="0"/>
    <xf numFmtId="6" fontId="25" fillId="0" borderId="0" applyFont="0" applyFill="0" applyBorder="0" applyAlignment="0" applyProtection="0"/>
    <xf numFmtId="166" fontId="17" fillId="0" borderId="0" applyFill="0" applyBorder="0" applyAlignment="0" applyProtection="0"/>
    <xf numFmtId="166" fontId="17" fillId="0" borderId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8" fontId="25" fillId="0" borderId="0" applyFont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0" fontId="16" fillId="0" borderId="0"/>
    <xf numFmtId="0" fontId="20" fillId="0" borderId="0"/>
    <xf numFmtId="0" fontId="20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0" fillId="0" borderId="0"/>
    <xf numFmtId="0" fontId="20" fillId="0" borderId="0"/>
    <xf numFmtId="0" fontId="16" fillId="0" borderId="0"/>
    <xf numFmtId="0" fontId="23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49" fontId="2" fillId="0" borderId="28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8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7" borderId="0" applyNumberFormat="0" applyBorder="0" applyAlignment="0" applyProtection="0"/>
    <xf numFmtId="0" fontId="26" fillId="9" borderId="0" applyNumberFormat="0" applyBorder="0" applyAlignment="0" applyProtection="0"/>
    <xf numFmtId="0" fontId="26" fillId="11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8" borderId="0" applyNumberFormat="0" applyBorder="0" applyAlignment="0" applyProtection="0"/>
    <xf numFmtId="0" fontId="26" fillId="7" borderId="0" applyNumberFormat="0" applyBorder="0" applyAlignment="0" applyProtection="0"/>
    <xf numFmtId="0" fontId="26" fillId="9" borderId="0" applyNumberFormat="0" applyBorder="0" applyAlignment="0" applyProtection="0"/>
    <xf numFmtId="0" fontId="26" fillId="11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8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13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6" fillId="19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15" borderId="0" applyNumberFormat="0" applyBorder="0" applyAlignment="0" applyProtection="0"/>
    <xf numFmtId="0" fontId="26" fillId="10" borderId="0" applyNumberFormat="0" applyBorder="0" applyAlignment="0" applyProtection="0"/>
    <xf numFmtId="0" fontId="26" fillId="17" borderId="0" applyNumberFormat="0" applyBorder="0" applyAlignment="0" applyProtection="0"/>
    <xf numFmtId="0" fontId="26" fillId="13" borderId="0" applyNumberFormat="0" applyBorder="0" applyAlignment="0" applyProtection="0"/>
    <xf numFmtId="0" fontId="26" fillId="15" borderId="0" applyNumberFormat="0" applyBorder="0" applyAlignment="0" applyProtection="0"/>
    <xf numFmtId="0" fontId="26" fillId="19" borderId="0" applyNumberFormat="0" applyBorder="0" applyAlignment="0" applyProtection="0"/>
    <xf numFmtId="0" fontId="26" fillId="15" borderId="0" applyNumberFormat="0" applyBorder="0" applyAlignment="0" applyProtection="0"/>
    <xf numFmtId="0" fontId="26" fillId="10" borderId="0" applyNumberFormat="0" applyBorder="0" applyAlignment="0" applyProtection="0"/>
    <xf numFmtId="0" fontId="26" fillId="17" borderId="0" applyNumberFormat="0" applyBorder="0" applyAlignment="0" applyProtection="0"/>
    <xf numFmtId="0" fontId="26" fillId="13" borderId="0" applyNumberFormat="0" applyBorder="0" applyAlignment="0" applyProtection="0"/>
    <xf numFmtId="0" fontId="26" fillId="15" borderId="0" applyNumberFormat="0" applyBorder="0" applyAlignment="0" applyProtection="0"/>
    <xf numFmtId="0" fontId="26" fillId="19" borderId="0" applyNumberFormat="0" applyBorder="0" applyAlignment="0" applyProtection="0"/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0" fontId="28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8" fillId="22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8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23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20" borderId="0" applyNumberFormat="0" applyBorder="0" applyAlignment="0" applyProtection="0"/>
    <xf numFmtId="0" fontId="28" fillId="10" borderId="0" applyNumberFormat="0" applyBorder="0" applyAlignment="0" applyProtection="0"/>
    <xf numFmtId="0" fontId="28" fillId="17" borderId="0" applyNumberFormat="0" applyBorder="0" applyAlignment="0" applyProtection="0"/>
    <xf numFmtId="0" fontId="28" fillId="22" borderId="0" applyNumberFormat="0" applyBorder="0" applyAlignment="0" applyProtection="0"/>
    <xf numFmtId="0" fontId="28" fillId="21" borderId="0" applyNumberFormat="0" applyBorder="0" applyAlignment="0" applyProtection="0"/>
    <xf numFmtId="0" fontId="28" fillId="23" borderId="0" applyNumberFormat="0" applyBorder="0" applyAlignment="0" applyProtection="0"/>
    <xf numFmtId="0" fontId="28" fillId="20" borderId="0" applyNumberFormat="0" applyBorder="0" applyAlignment="0" applyProtection="0"/>
    <xf numFmtId="0" fontId="28" fillId="10" borderId="0" applyNumberFormat="0" applyBorder="0" applyAlignment="0" applyProtection="0"/>
    <xf numFmtId="0" fontId="28" fillId="17" borderId="0" applyNumberFormat="0" applyBorder="0" applyAlignment="0" applyProtection="0"/>
    <xf numFmtId="0" fontId="28" fillId="22" borderId="0" applyNumberFormat="0" applyBorder="0" applyAlignment="0" applyProtection="0"/>
    <xf numFmtId="0" fontId="28" fillId="21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2" borderId="0" applyNumberFormat="0" applyBorder="0" applyAlignment="0" applyProtection="0"/>
    <xf numFmtId="0" fontId="28" fillId="21" borderId="0" applyNumberFormat="0" applyBorder="0" applyAlignment="0" applyProtection="0"/>
    <xf numFmtId="0" fontId="28" fillId="27" borderId="0" applyNumberFormat="0" applyBorder="0" applyAlignment="0" applyProtection="0"/>
    <xf numFmtId="0" fontId="30" fillId="9" borderId="0" applyNumberFormat="0" applyBorder="0" applyAlignment="0" applyProtection="0"/>
    <xf numFmtId="168" fontId="17" fillId="0" borderId="0"/>
    <xf numFmtId="169" fontId="17" fillId="0" borderId="0" applyFill="0" applyBorder="0" applyAlignment="0" applyProtection="0"/>
    <xf numFmtId="0" fontId="31" fillId="0" borderId="0" applyNumberFormat="0" applyFill="0" applyBorder="0" applyAlignment="0"/>
    <xf numFmtId="0" fontId="32" fillId="0" borderId="0">
      <alignment horizontal="right"/>
    </xf>
    <xf numFmtId="170" fontId="33" fillId="0" borderId="0" applyNumberFormat="0" applyFill="0" applyBorder="0" applyAlignment="0"/>
    <xf numFmtId="0" fontId="34" fillId="16" borderId="32" applyNumberFormat="0" applyAlignment="0" applyProtection="0"/>
    <xf numFmtId="1" fontId="35" fillId="0" borderId="33" applyAlignment="0">
      <alignment horizontal="left" vertical="center"/>
    </xf>
    <xf numFmtId="171" fontId="36" fillId="28" borderId="34" applyNumberFormat="0" applyFont="0" applyFill="0" applyBorder="0" applyAlignment="0">
      <alignment horizontal="center"/>
    </xf>
    <xf numFmtId="0" fontId="37" fillId="0" borderId="35" applyNumberFormat="0" applyFill="0" applyAlignment="0" applyProtection="0"/>
    <xf numFmtId="0" fontId="38" fillId="0" borderId="36" applyNumberFormat="0" applyFill="0" applyAlignment="0" applyProtection="0"/>
    <xf numFmtId="0" fontId="38" fillId="0" borderId="36" applyNumberFormat="0" applyFill="0" applyAlignment="0" applyProtection="0"/>
    <xf numFmtId="3" fontId="2" fillId="0" borderId="0" applyFont="0" applyFill="0" applyBorder="0" applyAlignment="0" applyProtection="0"/>
    <xf numFmtId="172" fontId="39" fillId="0" borderId="37"/>
    <xf numFmtId="4" fontId="17" fillId="0" borderId="0" applyBorder="0" applyProtection="0"/>
    <xf numFmtId="0" fontId="17" fillId="0" borderId="38" applyNumberFormat="0" applyAlignment="0" applyProtection="0"/>
    <xf numFmtId="0" fontId="17" fillId="0" borderId="38" applyNumberFormat="0" applyAlignment="0" applyProtection="0"/>
    <xf numFmtId="0" fontId="17" fillId="0" borderId="38" applyNumberFormat="0" applyAlignment="0" applyProtection="0"/>
    <xf numFmtId="0" fontId="40" fillId="0" borderId="39">
      <alignment horizontal="left"/>
    </xf>
    <xf numFmtId="0" fontId="40" fillId="0" borderId="39">
      <alignment horizontal="left"/>
    </xf>
    <xf numFmtId="0" fontId="16" fillId="0" borderId="0"/>
    <xf numFmtId="0" fontId="16" fillId="0" borderId="0"/>
    <xf numFmtId="49" fontId="16" fillId="0" borderId="31">
      <alignment horizontal="left"/>
    </xf>
    <xf numFmtId="0" fontId="16" fillId="0" borderId="0"/>
    <xf numFmtId="0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4" fontId="16" fillId="0" borderId="0" applyFont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6" fontId="16" fillId="0" borderId="0" applyFont="0" applyFill="0" applyBorder="0" applyAlignment="0" applyProtection="0"/>
    <xf numFmtId="177" fontId="25" fillId="0" borderId="0" applyFont="0" applyFill="0" applyBorder="0" applyAlignment="0" applyProtection="0"/>
    <xf numFmtId="178" fontId="25" fillId="0" borderId="0" applyFont="0" applyFill="0" applyBorder="0" applyAlignment="0" applyProtection="0"/>
    <xf numFmtId="179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81" fontId="17" fillId="0" borderId="0" applyFill="0" applyBorder="0" applyAlignment="0" applyProtection="0"/>
    <xf numFmtId="3" fontId="11" fillId="0" borderId="0" applyFill="0" applyBorder="0">
      <alignment vertical="center"/>
    </xf>
    <xf numFmtId="4" fontId="41" fillId="0" borderId="0"/>
    <xf numFmtId="15" fontId="25" fillId="0" borderId="0" applyFont="0" applyFill="0" applyBorder="0" applyAlignment="0" applyProtection="0">
      <alignment horizontal="left"/>
    </xf>
    <xf numFmtId="0" fontId="42" fillId="0" borderId="40" applyProtection="0">
      <alignment horizontal="center" vertical="top" wrapText="1"/>
    </xf>
    <xf numFmtId="182" fontId="25" fillId="0" borderId="0" applyFont="0" applyFill="0" applyBorder="0" applyProtection="0">
      <alignment horizontal="left"/>
    </xf>
    <xf numFmtId="183" fontId="43" fillId="0" borderId="0" applyFont="0" applyFill="0" applyBorder="0" applyAlignment="0" applyProtection="0">
      <protection locked="0"/>
    </xf>
    <xf numFmtId="39" fontId="20" fillId="0" borderId="0" applyFont="0" applyFill="0" applyBorder="0" applyAlignment="0" applyProtection="0"/>
    <xf numFmtId="184" fontId="44" fillId="0" borderId="0" applyFont="0" applyFill="0" applyBorder="0" applyAlignment="0"/>
    <xf numFmtId="185" fontId="17" fillId="0" borderId="0" applyFill="0" applyBorder="0" applyAlignment="0" applyProtection="0"/>
    <xf numFmtId="186" fontId="17" fillId="0" borderId="0" applyFill="0" applyBorder="0" applyAlignment="0" applyProtection="0"/>
    <xf numFmtId="0" fontId="45" fillId="11" borderId="0" applyNumberFormat="0" applyBorder="0" applyAlignment="0" applyProtection="0"/>
    <xf numFmtId="174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87" fontId="17" fillId="0" borderId="0" applyFill="0" applyBorder="0" applyAlignment="0" applyProtection="0"/>
    <xf numFmtId="187" fontId="17" fillId="0" borderId="0" applyFill="0" applyBorder="0" applyAlignment="0" applyProtection="0"/>
    <xf numFmtId="187" fontId="17" fillId="0" borderId="0" applyFill="0" applyBorder="0" applyAlignment="0" applyProtection="0"/>
    <xf numFmtId="0" fontId="26" fillId="0" borderId="0"/>
    <xf numFmtId="0" fontId="46" fillId="0" borderId="0" applyNumberFormat="0" applyFill="0" applyBorder="0" applyAlignment="0" applyProtection="0"/>
    <xf numFmtId="0" fontId="10" fillId="0" borderId="0"/>
    <xf numFmtId="0" fontId="16" fillId="0" borderId="0"/>
    <xf numFmtId="0" fontId="45" fillId="11" borderId="0" applyNumberFormat="0" applyBorder="0" applyAlignment="0" applyProtection="0"/>
    <xf numFmtId="0" fontId="35" fillId="16" borderId="0" applyNumberFormat="0" applyBorder="0" applyAlignment="0" applyProtection="0"/>
    <xf numFmtId="4" fontId="2" fillId="0" borderId="0" applyFont="0" applyFill="0" applyBorder="0" applyAlignment="0" applyProtection="0"/>
    <xf numFmtId="0" fontId="47" fillId="0" borderId="41" applyNumberFormat="0" applyAlignment="0" applyProtection="0"/>
    <xf numFmtId="0" fontId="47" fillId="0" borderId="42">
      <alignment horizontal="left" vertical="center"/>
    </xf>
    <xf numFmtId="0" fontId="48" fillId="0" borderId="43" applyNumberFormat="0" applyFill="0" applyAlignment="0" applyProtection="0"/>
    <xf numFmtId="0" fontId="49" fillId="0" borderId="44" applyNumberFormat="0" applyFill="0" applyAlignment="0" applyProtection="0"/>
    <xf numFmtId="0" fontId="50" fillId="0" borderId="45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/>
    <xf numFmtId="0" fontId="52" fillId="0" borderId="0" applyNumberFormat="0" applyFill="0" applyBorder="0" applyAlignment="0" applyProtection="0"/>
    <xf numFmtId="0" fontId="53" fillId="29" borderId="46" applyNumberFormat="0" applyAlignment="0" applyProtection="0"/>
    <xf numFmtId="0" fontId="30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37" fontId="55" fillId="0" borderId="0" applyFill="0" applyBorder="0" applyAlignment="0">
      <protection locked="0"/>
    </xf>
    <xf numFmtId="188" fontId="55" fillId="0" borderId="25" applyFill="0" applyBorder="0" applyAlignment="0">
      <alignment horizontal="center"/>
      <protection locked="0"/>
    </xf>
    <xf numFmtId="0" fontId="35" fillId="12" borderId="0" applyNumberFormat="0" applyBorder="0" applyAlignment="0" applyProtection="0"/>
    <xf numFmtId="183" fontId="55" fillId="0" borderId="0" applyFill="0" applyBorder="0" applyAlignment="0">
      <protection locked="0"/>
    </xf>
    <xf numFmtId="184" fontId="55" fillId="0" borderId="0" applyFill="0" applyBorder="0" applyAlignment="0" applyProtection="0">
      <protection locked="0"/>
    </xf>
    <xf numFmtId="0" fontId="56" fillId="8" borderId="32" applyNumberFormat="0" applyAlignment="0" applyProtection="0"/>
    <xf numFmtId="0" fontId="57" fillId="0" borderId="0"/>
    <xf numFmtId="3" fontId="58" fillId="0" borderId="0"/>
    <xf numFmtId="0" fontId="53" fillId="29" borderId="46" applyNumberFormat="0" applyAlignment="0" applyProtection="0"/>
    <xf numFmtId="0" fontId="53" fillId="29" borderId="46" applyNumberFormat="0" applyAlignment="0" applyProtection="0"/>
    <xf numFmtId="0" fontId="59" fillId="29" borderId="46" applyNumberFormat="0" applyAlignment="0" applyProtection="0"/>
    <xf numFmtId="0" fontId="59" fillId="29" borderId="46" applyNumberFormat="0" applyAlignment="0" applyProtection="0"/>
    <xf numFmtId="0" fontId="17" fillId="0" borderId="38" applyNumberFormat="0" applyFill="0" applyAlignment="0" applyProtection="0"/>
    <xf numFmtId="0" fontId="60" fillId="0" borderId="47" applyNumberFormat="0" applyFill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90" fontId="17" fillId="0" borderId="0" applyFill="0" applyBorder="0" applyAlignment="0" applyProtection="0"/>
    <xf numFmtId="191" fontId="17" fillId="0" borderId="0" applyFill="0" applyBorder="0" applyAlignment="0" applyProtection="0"/>
    <xf numFmtId="0" fontId="32" fillId="0" borderId="0">
      <alignment horizontal="center"/>
    </xf>
    <xf numFmtId="192" fontId="17" fillId="0" borderId="0" applyFill="0" applyBorder="0" applyAlignment="0" applyProtection="0"/>
    <xf numFmtId="193" fontId="17" fillId="0" borderId="0" applyFill="0" applyBorder="0" applyAlignment="0" applyProtection="0"/>
    <xf numFmtId="194" fontId="61" fillId="0" borderId="0" applyFont="0" applyFill="0" applyBorder="0" applyAlignment="0" applyProtection="0"/>
    <xf numFmtId="0" fontId="17" fillId="0" borderId="31" applyNumberFormat="0">
      <alignment vertical="center" wrapText="1"/>
    </xf>
    <xf numFmtId="0" fontId="48" fillId="0" borderId="43" applyNumberFormat="0" applyFill="0" applyAlignment="0" applyProtection="0"/>
    <xf numFmtId="0" fontId="62" fillId="0" borderId="48" applyNumberFormat="0" applyFill="0" applyAlignment="0" applyProtection="0"/>
    <xf numFmtId="0" fontId="62" fillId="0" borderId="48" applyNumberFormat="0" applyFill="0" applyAlignment="0" applyProtection="0"/>
    <xf numFmtId="0" fontId="49" fillId="0" borderId="44" applyNumberFormat="0" applyFill="0" applyAlignment="0" applyProtection="0"/>
    <xf numFmtId="0" fontId="63" fillId="0" borderId="44" applyNumberFormat="0" applyFill="0" applyAlignment="0" applyProtection="0"/>
    <xf numFmtId="0" fontId="63" fillId="0" borderId="44" applyNumberFormat="0" applyFill="0" applyAlignment="0" applyProtection="0"/>
    <xf numFmtId="0" fontId="50" fillId="0" borderId="45" applyNumberFormat="0" applyFill="0" applyAlignment="0" applyProtection="0"/>
    <xf numFmtId="0" fontId="64" fillId="0" borderId="49" applyNumberFormat="0" applyFill="0" applyAlignment="0" applyProtection="0"/>
    <xf numFmtId="0" fontId="64" fillId="0" borderId="49" applyNumberFormat="0" applyFill="0" applyAlignment="0" applyProtection="0"/>
    <xf numFmtId="0" fontId="5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195" fontId="65" fillId="30" borderId="50"/>
    <xf numFmtId="4" fontId="66" fillId="0" borderId="0" applyFill="0" applyBorder="0" applyProtection="0">
      <alignment horizontal="right"/>
    </xf>
    <xf numFmtId="4" fontId="67" fillId="0" borderId="0" applyFill="0" applyBorder="0" applyProtection="0"/>
    <xf numFmtId="4" fontId="68" fillId="0" borderId="0" applyFill="0" applyBorder="0" applyProtection="0"/>
    <xf numFmtId="4" fontId="69" fillId="0" borderId="0" applyFill="0" applyBorder="0" applyProtection="0"/>
    <xf numFmtId="0" fontId="22" fillId="0" borderId="0" applyBorder="0" applyAlignment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18" borderId="0" applyNumberFormat="0" applyBorder="0" applyAlignment="0" applyProtection="0"/>
    <xf numFmtId="0" fontId="72" fillId="18" borderId="0" applyNumberFormat="0" applyBorder="0" applyAlignment="0" applyProtection="0"/>
    <xf numFmtId="0" fontId="72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17" fillId="0" borderId="0" applyNumberFormat="0" applyFill="0" applyBorder="0" applyAlignment="0" applyProtection="0"/>
    <xf numFmtId="196" fontId="74" fillId="0" borderId="0"/>
    <xf numFmtId="196" fontId="35" fillId="0" borderId="0"/>
    <xf numFmtId="170" fontId="75" fillId="0" borderId="0" applyFill="0" applyBorder="0" applyAlignment="0"/>
    <xf numFmtId="0" fontId="17" fillId="0" borderId="0"/>
    <xf numFmtId="0" fontId="16" fillId="0" borderId="0"/>
    <xf numFmtId="0" fontId="16" fillId="0" borderId="0"/>
    <xf numFmtId="0" fontId="27" fillId="0" borderId="0"/>
    <xf numFmtId="0" fontId="26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76" fillId="0" borderId="0"/>
    <xf numFmtId="0" fontId="16" fillId="0" borderId="0"/>
    <xf numFmtId="0" fontId="77" fillId="0" borderId="0" applyAlignment="0">
      <protection locked="0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8" fillId="0" borderId="0"/>
    <xf numFmtId="0" fontId="78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5" fillId="0" borderId="0"/>
    <xf numFmtId="0" fontId="78" fillId="0" borderId="0"/>
    <xf numFmtId="0" fontId="78" fillId="0" borderId="0"/>
    <xf numFmtId="0" fontId="17" fillId="0" borderId="0" applyProtection="0"/>
    <xf numFmtId="0" fontId="78" fillId="0" borderId="0"/>
    <xf numFmtId="0" fontId="78" fillId="0" borderId="0"/>
    <xf numFmtId="0" fontId="16" fillId="0" borderId="0"/>
    <xf numFmtId="0" fontId="78" fillId="0" borderId="0"/>
    <xf numFmtId="0" fontId="78" fillId="0" borderId="0"/>
    <xf numFmtId="0" fontId="16" fillId="0" borderId="0"/>
    <xf numFmtId="0" fontId="16" fillId="0" borderId="0"/>
    <xf numFmtId="0" fontId="16" fillId="0" borderId="0"/>
    <xf numFmtId="0" fontId="79" fillId="0" borderId="0" applyBorder="0"/>
    <xf numFmtId="0" fontId="77" fillId="0" borderId="0" applyAlignment="0">
      <protection locked="0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80" fillId="0" borderId="0"/>
    <xf numFmtId="0" fontId="81" fillId="0" borderId="0" applyProtection="0"/>
    <xf numFmtId="0" fontId="16" fillId="0" borderId="0"/>
    <xf numFmtId="0" fontId="16" fillId="0" borderId="0"/>
    <xf numFmtId="0" fontId="16" fillId="0" borderId="0"/>
    <xf numFmtId="0" fontId="8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6" fillId="0" borderId="0"/>
    <xf numFmtId="0" fontId="77" fillId="0" borderId="0" applyAlignment="0">
      <protection locked="0"/>
    </xf>
    <xf numFmtId="0" fontId="16" fillId="0" borderId="0"/>
    <xf numFmtId="0" fontId="32" fillId="0" borderId="0" applyProtection="0"/>
    <xf numFmtId="0" fontId="2" fillId="0" borderId="0"/>
    <xf numFmtId="0" fontId="17" fillId="12" borderId="51" applyNumberFormat="0" applyAlignment="0" applyProtection="0"/>
    <xf numFmtId="40" fontId="83" fillId="0" borderId="39">
      <alignment horizontal="left" vertical="top" wrapText="1"/>
    </xf>
    <xf numFmtId="0" fontId="84" fillId="16" borderId="52" applyNumberFormat="0" applyAlignment="0" applyProtection="0"/>
    <xf numFmtId="197" fontId="17" fillId="0" borderId="0" applyFill="0" applyBorder="0" applyAlignment="0" applyProtection="0"/>
    <xf numFmtId="198" fontId="17" fillId="0" borderId="0" applyFill="0" applyBorder="0" applyAlignment="0" applyProtection="0"/>
    <xf numFmtId="199" fontId="44" fillId="0" borderId="53" applyFont="0" applyFill="0" applyBorder="0" applyAlignment="0" applyProtection="0">
      <alignment horizontal="right"/>
    </xf>
    <xf numFmtId="199" fontId="17" fillId="0" borderId="0" applyFill="0" applyBorder="0" applyAlignment="0" applyProtection="0"/>
    <xf numFmtId="199" fontId="17" fillId="0" borderId="0" applyFill="0" applyBorder="0" applyAlignment="0" applyProtection="0"/>
    <xf numFmtId="199" fontId="17" fillId="0" borderId="0" applyFill="0" applyBorder="0" applyAlignment="0" applyProtection="0"/>
    <xf numFmtId="199" fontId="17" fillId="0" borderId="0" applyFill="0" applyBorder="0" applyAlignment="0" applyProtection="0"/>
    <xf numFmtId="199" fontId="17" fillId="0" borderId="0" applyFill="0" applyBorder="0" applyAlignment="0" applyProtection="0"/>
    <xf numFmtId="200" fontId="25" fillId="0" borderId="0" applyFont="0" applyFill="0" applyBorder="0" applyAlignment="0" applyProtection="0"/>
    <xf numFmtId="201" fontId="25" fillId="0" borderId="0" applyFont="0" applyFill="0" applyBorder="0" applyAlignment="0" applyProtection="0"/>
    <xf numFmtId="10" fontId="17" fillId="0" borderId="0" applyFill="0" applyBorder="0" applyAlignment="0" applyProtection="0"/>
    <xf numFmtId="10" fontId="17" fillId="0" borderId="0" applyFill="0" applyBorder="0" applyAlignment="0" applyProtection="0"/>
    <xf numFmtId="202" fontId="85" fillId="0" borderId="0" applyFont="0" applyFill="0" applyBorder="0" applyAlignment="0" applyProtection="0"/>
    <xf numFmtId="203" fontId="85" fillId="0" borderId="0" applyFont="0" applyFill="0" applyBorder="0" applyAlignment="0" applyProtection="0"/>
    <xf numFmtId="10" fontId="25" fillId="0" borderId="0" applyFont="0" applyFill="0" applyBorder="0" applyAlignment="0" applyProtection="0"/>
    <xf numFmtId="0" fontId="6" fillId="0" borderId="0" applyBorder="0">
      <alignment horizontal="left" vertical="center"/>
    </xf>
    <xf numFmtId="0" fontId="86" fillId="0" borderId="6"/>
    <xf numFmtId="0" fontId="87" fillId="0" borderId="0"/>
    <xf numFmtId="0" fontId="88" fillId="0" borderId="54" applyNumberFormat="0" applyFont="0" applyFill="0" applyAlignment="0" applyProtection="0"/>
    <xf numFmtId="0" fontId="11" fillId="0" borderId="0" applyFont="0"/>
    <xf numFmtId="204" fontId="32" fillId="0" borderId="0" applyProtection="0">
      <alignment horizontal="left"/>
    </xf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60" fillId="0" borderId="47" applyNumberFormat="0" applyFill="0" applyAlignment="0" applyProtection="0"/>
    <xf numFmtId="9" fontId="17" fillId="0" borderId="0" applyFill="0" applyBorder="0" applyAlignment="0" applyProtection="0"/>
    <xf numFmtId="0" fontId="60" fillId="0" borderId="47" applyNumberFormat="0" applyFill="0" applyAlignment="0" applyProtection="0"/>
    <xf numFmtId="0" fontId="89" fillId="0" borderId="47" applyNumberFormat="0" applyFill="0" applyAlignment="0" applyProtection="0"/>
    <xf numFmtId="0" fontId="89" fillId="0" borderId="47" applyNumberFormat="0" applyFill="0" applyAlignment="0" applyProtection="0"/>
    <xf numFmtId="0" fontId="35" fillId="0" borderId="31">
      <alignment horizontal="left" vertical="center" wrapText="1" indent="1"/>
    </xf>
    <xf numFmtId="0" fontId="35" fillId="0" borderId="31">
      <alignment horizontal="left" vertical="center" wrapText="1" indent="1"/>
    </xf>
    <xf numFmtId="0" fontId="90" fillId="0" borderId="31">
      <alignment horizontal="left" vertical="center" wrapText="1"/>
    </xf>
    <xf numFmtId="0" fontId="17" fillId="0" borderId="39" applyProtection="0">
      <alignment horizontal="center"/>
    </xf>
    <xf numFmtId="0" fontId="17" fillId="0" borderId="0" applyProtection="0"/>
    <xf numFmtId="4" fontId="17" fillId="0" borderId="55" applyProtection="0"/>
    <xf numFmtId="205" fontId="17" fillId="0" borderId="55"/>
    <xf numFmtId="0" fontId="91" fillId="0" borderId="0" applyNumberFormat="0" applyFill="0" applyBorder="0" applyAlignment="0" applyProtection="0"/>
    <xf numFmtId="38" fontId="25" fillId="31" borderId="0" applyNumberFormat="0" applyFont="0" applyBorder="0" applyAlignment="0" applyProtection="0"/>
    <xf numFmtId="0" fontId="7" fillId="0" borderId="0"/>
    <xf numFmtId="1" fontId="2" fillId="0" borderId="0">
      <alignment horizontal="center" vertical="center"/>
      <protection locked="0"/>
    </xf>
    <xf numFmtId="0" fontId="17" fillId="0" borderId="0">
      <alignment horizontal="center" vertical="center"/>
      <protection locked="0"/>
    </xf>
    <xf numFmtId="0" fontId="17" fillId="0" borderId="0">
      <alignment horizontal="center" vertical="center"/>
      <protection locked="0"/>
    </xf>
    <xf numFmtId="0" fontId="37" fillId="0" borderId="35" applyNumberFormat="0" applyFill="0" applyAlignment="0" applyProtection="0"/>
    <xf numFmtId="0" fontId="45" fillId="11" borderId="0" applyNumberFormat="0" applyBorder="0" applyAlignment="0" applyProtection="0"/>
    <xf numFmtId="0" fontId="92" fillId="11" borderId="0" applyNumberFormat="0" applyBorder="0" applyAlignment="0" applyProtection="0"/>
    <xf numFmtId="0" fontId="92" fillId="11" borderId="0" applyNumberFormat="0" applyBorder="0" applyAlignment="0" applyProtection="0"/>
    <xf numFmtId="0" fontId="93" fillId="0" borderId="0"/>
    <xf numFmtId="0" fontId="25" fillId="0" borderId="0"/>
    <xf numFmtId="4" fontId="81" fillId="0" borderId="0" applyFill="0" applyBorder="0" applyProtection="0">
      <alignment horizontal="left"/>
    </xf>
    <xf numFmtId="4" fontId="94" fillId="0" borderId="0" applyFill="0" applyBorder="0" applyProtection="0"/>
    <xf numFmtId="4" fontId="95" fillId="0" borderId="0" applyFill="0" applyBorder="0" applyProtection="0"/>
    <xf numFmtId="4" fontId="96" fillId="0" borderId="0" applyFill="0" applyProtection="0"/>
    <xf numFmtId="4" fontId="97" fillId="0" borderId="0" applyFill="0" applyBorder="0" applyProtection="0"/>
    <xf numFmtId="4" fontId="96" fillId="0" borderId="0" applyFill="0" applyBorder="0" applyProtection="0"/>
    <xf numFmtId="0" fontId="11" fillId="14" borderId="0">
      <alignment horizontal="left"/>
    </xf>
    <xf numFmtId="0" fontId="3" fillId="14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6" fillId="0" borderId="0"/>
    <xf numFmtId="49" fontId="16" fillId="0" borderId="0" applyProtection="0"/>
    <xf numFmtId="49" fontId="16" fillId="0" borderId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3" fontId="16" fillId="0" borderId="0">
      <alignment vertical="top" wrapText="1"/>
    </xf>
    <xf numFmtId="3" fontId="16" fillId="0" borderId="0">
      <alignment vertical="top" wrapText="1"/>
    </xf>
    <xf numFmtId="38" fontId="98" fillId="0" borderId="0" applyFill="0" applyBorder="0" applyAlignment="0" applyProtection="0"/>
    <xf numFmtId="202" fontId="99" fillId="0" borderId="0" applyFill="0" applyBorder="0" applyAlignment="0" applyProtection="0"/>
    <xf numFmtId="0" fontId="16" fillId="0" borderId="0"/>
    <xf numFmtId="0" fontId="17" fillId="0" borderId="0" applyProtection="0"/>
    <xf numFmtId="0" fontId="16" fillId="0" borderId="0"/>
    <xf numFmtId="0" fontId="100" fillId="0" borderId="39" applyNumberFormat="0" applyFill="0" applyProtection="0">
      <alignment vertical="top" wrapText="1"/>
    </xf>
    <xf numFmtId="0" fontId="100" fillId="0" borderId="39" applyNumberFormat="0" applyFill="0" applyProtection="0">
      <alignment vertical="top" wrapText="1"/>
    </xf>
    <xf numFmtId="0" fontId="100" fillId="0" borderId="39" applyNumberFormat="0" applyFill="0" applyProtection="0">
      <alignment vertical="top" wrapText="1"/>
    </xf>
    <xf numFmtId="0" fontId="101" fillId="0" borderId="39" applyNumberFormat="0" applyFill="0" applyProtection="0">
      <alignment vertical="top" wrapText="1"/>
    </xf>
    <xf numFmtId="0" fontId="100" fillId="21" borderId="31" applyNumberFormat="0">
      <alignment vertical="center" wrapText="1"/>
    </xf>
    <xf numFmtId="0" fontId="100" fillId="21" borderId="31" applyNumberFormat="0">
      <alignment vertical="center" wrapText="1"/>
    </xf>
    <xf numFmtId="0" fontId="100" fillId="21" borderId="31" applyNumberFormat="0">
      <alignment vertical="center" wrapText="1"/>
    </xf>
    <xf numFmtId="0" fontId="101" fillId="21" borderId="31" applyNumberFormat="0">
      <alignment vertical="center" wrapText="1"/>
    </xf>
    <xf numFmtId="0" fontId="102" fillId="12" borderId="31" applyNumberFormat="0">
      <alignment vertical="top"/>
    </xf>
    <xf numFmtId="0" fontId="102" fillId="12" borderId="31" applyNumberFormat="0">
      <alignment vertical="top"/>
    </xf>
    <xf numFmtId="0" fontId="102" fillId="12" borderId="31" applyNumberFormat="0">
      <alignment vertical="top"/>
    </xf>
    <xf numFmtId="0" fontId="103" fillId="12" borderId="31" applyNumberFormat="0">
      <alignment vertical="top"/>
    </xf>
    <xf numFmtId="0" fontId="102" fillId="12" borderId="31" applyNumberFormat="0">
      <alignment vertical="top"/>
    </xf>
    <xf numFmtId="0" fontId="100" fillId="0" borderId="39" applyNumberFormat="0" applyFill="0" applyProtection="0">
      <alignment vertical="top" wrapText="1"/>
    </xf>
    <xf numFmtId="206" fontId="6" fillId="0" borderId="14">
      <alignment vertical="top" wrapText="1"/>
      <protection locked="0"/>
    </xf>
    <xf numFmtId="49" fontId="17" fillId="0" borderId="0" applyFill="0" applyBorder="0" applyProtection="0"/>
    <xf numFmtId="0" fontId="104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1" fillId="0" borderId="0" applyNumberFormat="0" applyBorder="0">
      <alignment horizontal="left" vertical="center"/>
    </xf>
    <xf numFmtId="207" fontId="25" fillId="0" borderId="0" applyFont="0" applyFill="0" applyBorder="0" applyAlignment="0" applyProtection="0"/>
    <xf numFmtId="208" fontId="25" fillId="0" borderId="0" applyFont="0" applyFill="0" applyBorder="0" applyAlignment="0" applyProtection="0"/>
    <xf numFmtId="18" fontId="43" fillId="0" borderId="0" applyFont="0" applyFill="0" applyBorder="0" applyAlignment="0" applyProtection="0">
      <alignment horizontal="left"/>
    </xf>
    <xf numFmtId="0" fontId="70" fillId="0" borderId="0" applyNumberFormat="0" applyFill="0" applyBorder="0" applyAlignment="0" applyProtection="0"/>
    <xf numFmtId="0" fontId="106" fillId="32" borderId="0" applyNumberFormat="0" applyBorder="0" applyAlignment="0"/>
    <xf numFmtId="0" fontId="70" fillId="0" borderId="0" applyNumberFormat="0" applyFill="0" applyBorder="0" applyAlignment="0" applyProtection="0"/>
    <xf numFmtId="0" fontId="107" fillId="32" borderId="0" applyNumberFormat="0" applyBorder="0" applyAlignment="0"/>
    <xf numFmtId="38" fontId="25" fillId="0" borderId="56" applyNumberFormat="0" applyFont="0" applyFill="0" applyAlignment="0" applyProtection="0"/>
    <xf numFmtId="0" fontId="11" fillId="0" borderId="0"/>
    <xf numFmtId="0" fontId="108" fillId="6" borderId="41">
      <alignment vertical="center"/>
    </xf>
    <xf numFmtId="10" fontId="85" fillId="0" borderId="57" applyNumberFormat="0" applyFont="0" applyFill="0" applyAlignment="0" applyProtection="0"/>
    <xf numFmtId="0" fontId="109" fillId="0" borderId="0">
      <alignment vertical="top"/>
    </xf>
    <xf numFmtId="198" fontId="17" fillId="0" borderId="0" applyFill="0" applyBorder="0" applyAlignment="0" applyProtection="0"/>
    <xf numFmtId="38" fontId="17" fillId="0" borderId="0" applyFill="0" applyBorder="0" applyAlignment="0" applyProtection="0"/>
    <xf numFmtId="40" fontId="17" fillId="0" borderId="0" applyFill="0" applyBorder="0" applyAlignment="0" applyProtection="0"/>
    <xf numFmtId="0" fontId="56" fillId="8" borderId="32" applyNumberFormat="0" applyAlignment="0" applyProtection="0"/>
    <xf numFmtId="0" fontId="110" fillId="18" borderId="32" applyNumberFormat="0" applyAlignment="0" applyProtection="0"/>
    <xf numFmtId="0" fontId="110" fillId="18" borderId="32" applyNumberFormat="0" applyAlignment="0" applyProtection="0"/>
    <xf numFmtId="0" fontId="34" fillId="16" borderId="32" applyNumberFormat="0" applyAlignment="0" applyProtection="0"/>
    <xf numFmtId="0" fontId="111" fillId="4" borderId="32" applyNumberFormat="0" applyAlignment="0" applyProtection="0"/>
    <xf numFmtId="0" fontId="111" fillId="4" borderId="32" applyNumberFormat="0" applyAlignment="0" applyProtection="0"/>
    <xf numFmtId="0" fontId="84" fillId="16" borderId="52" applyNumberFormat="0" applyAlignment="0" applyProtection="0"/>
    <xf numFmtId="0" fontId="112" fillId="4" borderId="52" applyNumberFormat="0" applyAlignment="0" applyProtection="0"/>
    <xf numFmtId="0" fontId="112" fillId="4" borderId="52" applyNumberFormat="0" applyAlignment="0" applyProtection="0"/>
    <xf numFmtId="0" fontId="46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7" fillId="0" borderId="0" applyFill="0" applyBorder="0" applyAlignment="0" applyProtection="0"/>
    <xf numFmtId="209" fontId="17" fillId="0" borderId="0" applyFill="0" applyBorder="0" applyAlignment="0" applyProtection="0"/>
    <xf numFmtId="210" fontId="17" fillId="0" borderId="0" applyFill="0" applyBorder="0" applyAlignment="0" applyProtection="0"/>
    <xf numFmtId="211" fontId="16" fillId="0" borderId="0" applyFont="0" applyFill="0" applyBorder="0" applyAlignment="0" applyProtection="0"/>
    <xf numFmtId="212" fontId="16" fillId="0" borderId="0" applyFont="0" applyFill="0" applyBorder="0" applyAlignment="0" applyProtection="0"/>
    <xf numFmtId="0" fontId="104" fillId="0" borderId="0" applyNumberFormat="0" applyFill="0" applyBorder="0" applyAlignment="0" applyProtection="0"/>
    <xf numFmtId="213" fontId="24" fillId="0" borderId="14" applyFont="0" applyFill="0" applyBorder="0" applyAlignment="0" applyProtection="0"/>
    <xf numFmtId="0" fontId="17" fillId="0" borderId="0"/>
    <xf numFmtId="0" fontId="35" fillId="0" borderId="28">
      <alignment vertical="center" wrapText="1"/>
    </xf>
    <xf numFmtId="0" fontId="30" fillId="9" borderId="0" applyNumberFormat="0" applyBorder="0" applyAlignment="0" applyProtection="0"/>
    <xf numFmtId="0" fontId="28" fillId="24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8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8" fillId="22" borderId="0" applyNumberFormat="0" applyBorder="0" applyAlignment="0" applyProtection="0"/>
    <xf numFmtId="0" fontId="29" fillId="33" borderId="0" applyNumberFormat="0" applyBorder="0" applyAlignment="0" applyProtection="0"/>
    <xf numFmtId="0" fontId="29" fillId="33" borderId="0" applyNumberFormat="0" applyBorder="0" applyAlignment="0" applyProtection="0"/>
    <xf numFmtId="0" fontId="28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2" borderId="0" applyNumberFormat="0" applyBorder="0" applyAlignment="0" applyProtection="0"/>
    <xf numFmtId="0" fontId="28" fillId="21" borderId="0" applyNumberFormat="0" applyBorder="0" applyAlignment="0" applyProtection="0"/>
    <xf numFmtId="0" fontId="28" fillId="27" borderId="0" applyNumberFormat="0" applyBorder="0" applyAlignment="0" applyProtection="0"/>
    <xf numFmtId="0" fontId="11" fillId="5" borderId="0" applyProtection="0"/>
    <xf numFmtId="0" fontId="17" fillId="0" borderId="0"/>
    <xf numFmtId="0" fontId="16" fillId="0" borderId="0"/>
  </cellStyleXfs>
  <cellXfs count="298">
    <xf numFmtId="0" fontId="0" fillId="0" borderId="0" xfId="0"/>
    <xf numFmtId="0" fontId="2" fillId="0" borderId="0" xfId="1"/>
    <xf numFmtId="0" fontId="2" fillId="0" borderId="5" xfId="1" applyBorder="1"/>
    <xf numFmtId="0" fontId="4" fillId="2" borderId="5" xfId="1" applyFont="1" applyFill="1" applyBorder="1" applyAlignment="1">
      <alignment horizontal="left" vertical="center" indent="1"/>
    </xf>
    <xf numFmtId="49" fontId="5" fillId="2" borderId="0" xfId="1" applyNumberFormat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left" vertical="center" indent="1"/>
    </xf>
    <xf numFmtId="0" fontId="7" fillId="2" borderId="0" xfId="1" applyFont="1" applyFill="1" applyBorder="1" applyAlignment="1">
      <alignment horizontal="left" vertical="center"/>
    </xf>
    <xf numFmtId="0" fontId="2" fillId="2" borderId="9" xfId="1" applyFont="1" applyFill="1" applyBorder="1" applyAlignment="1">
      <alignment horizontal="left" vertical="center" indent="1"/>
    </xf>
    <xf numFmtId="0" fontId="2" fillId="2" borderId="10" xfId="1" applyFont="1" applyFill="1" applyBorder="1"/>
    <xf numFmtId="49" fontId="7" fillId="2" borderId="10" xfId="1" applyNumberFormat="1" applyFont="1" applyFill="1" applyBorder="1" applyAlignment="1">
      <alignment horizontal="left" vertical="center"/>
    </xf>
    <xf numFmtId="0" fontId="7" fillId="2" borderId="10" xfId="1" applyFont="1" applyFill="1" applyBorder="1"/>
    <xf numFmtId="0" fontId="7" fillId="2" borderId="10" xfId="1" applyFont="1" applyFill="1" applyBorder="1" applyAlignment="1"/>
    <xf numFmtId="0" fontId="7" fillId="2" borderId="11" xfId="1" applyFont="1" applyFill="1" applyBorder="1" applyAlignment="1"/>
    <xf numFmtId="0" fontId="2" fillId="0" borderId="5" xfId="1" applyFont="1" applyBorder="1" applyAlignment="1">
      <alignment horizontal="left" vertical="center" indent="1"/>
    </xf>
    <xf numFmtId="0" fontId="2" fillId="0" borderId="0" xfId="1" applyBorder="1"/>
    <xf numFmtId="0" fontId="7" fillId="0" borderId="0" xfId="1" applyFont="1" applyBorder="1" applyAlignment="1">
      <alignment vertical="center"/>
    </xf>
    <xf numFmtId="0" fontId="2" fillId="0" borderId="0" xfId="1" applyFont="1" applyBorder="1" applyAlignment="1">
      <alignment horizontal="right" vertical="center"/>
    </xf>
    <xf numFmtId="0" fontId="2" fillId="0" borderId="8" xfId="1" applyBorder="1" applyAlignment="1"/>
    <xf numFmtId="0" fontId="7" fillId="0" borderId="5" xfId="1" applyFont="1" applyBorder="1" applyAlignment="1">
      <alignment horizontal="left" vertical="center" indent="1"/>
    </xf>
    <xf numFmtId="0" fontId="7" fillId="0" borderId="9" xfId="1" applyFont="1" applyBorder="1" applyAlignment="1">
      <alignment horizontal="left" vertical="center" indent="1"/>
    </xf>
    <xf numFmtId="49" fontId="7" fillId="0" borderId="10" xfId="1" applyNumberFormat="1" applyFont="1" applyBorder="1" applyAlignment="1">
      <alignment horizontal="right" vertical="center"/>
    </xf>
    <xf numFmtId="0" fontId="7" fillId="0" borderId="10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0" fontId="2" fillId="0" borderId="11" xfId="1" applyBorder="1" applyAlignment="1"/>
    <xf numFmtId="0" fontId="7" fillId="0" borderId="0" xfId="1" applyFont="1" applyFill="1" applyBorder="1" applyAlignment="1">
      <alignment horizontal="left" vertical="center"/>
    </xf>
    <xf numFmtId="0" fontId="2" fillId="0" borderId="0" xfId="1" applyBorder="1" applyAlignment="1"/>
    <xf numFmtId="0" fontId="7" fillId="0" borderId="0" xfId="1" applyFont="1" applyBorder="1" applyAlignment="1">
      <alignment horizontal="left" vertical="center"/>
    </xf>
    <xf numFmtId="0" fontId="2" fillId="0" borderId="9" xfId="1" applyBorder="1" applyAlignment="1">
      <alignment horizontal="left" indent="1"/>
    </xf>
    <xf numFmtId="0" fontId="7" fillId="0" borderId="10" xfId="1" applyFont="1" applyBorder="1" applyAlignment="1">
      <alignment horizontal="right" vertical="center"/>
    </xf>
    <xf numFmtId="0" fontId="7" fillId="0" borderId="10" xfId="1" applyFont="1" applyFill="1" applyBorder="1" applyAlignment="1">
      <alignment horizontal="left" vertical="center"/>
    </xf>
    <xf numFmtId="0" fontId="2" fillId="0" borderId="10" xfId="1" applyBorder="1" applyAlignment="1">
      <alignment vertical="center"/>
    </xf>
    <xf numFmtId="0" fontId="2" fillId="0" borderId="10" xfId="1" applyBorder="1" applyAlignment="1">
      <alignment horizontal="right"/>
    </xf>
    <xf numFmtId="0" fontId="2" fillId="0" borderId="10" xfId="1" applyFont="1" applyBorder="1" applyAlignment="1">
      <alignment horizontal="right" vertical="center"/>
    </xf>
    <xf numFmtId="0" fontId="2" fillId="0" borderId="12" xfId="1" applyFont="1" applyBorder="1" applyAlignment="1">
      <alignment horizontal="left" vertical="top" indent="1"/>
    </xf>
    <xf numFmtId="0" fontId="2" fillId="0" borderId="6" xfId="1" applyBorder="1" applyAlignment="1">
      <alignment vertical="top"/>
    </xf>
    <xf numFmtId="0" fontId="2" fillId="0" borderId="8" xfId="1" applyBorder="1" applyAlignment="1">
      <alignment horizontal="right"/>
    </xf>
    <xf numFmtId="0" fontId="2" fillId="0" borderId="5" xfId="1" applyBorder="1" applyAlignment="1">
      <alignment horizontal="right"/>
    </xf>
    <xf numFmtId="0" fontId="2" fillId="0" borderId="0" xfId="1" applyBorder="1" applyAlignment="1">
      <alignment horizontal="center" vertical="center"/>
    </xf>
    <xf numFmtId="0" fontId="7" fillId="0" borderId="10" xfId="1" applyFont="1" applyBorder="1" applyAlignment="1">
      <alignment vertical="top"/>
    </xf>
    <xf numFmtId="0" fontId="7" fillId="0" borderId="5" xfId="1" applyFont="1" applyBorder="1"/>
    <xf numFmtId="0" fontId="7" fillId="0" borderId="0" xfId="1" applyFont="1" applyBorder="1"/>
    <xf numFmtId="0" fontId="7" fillId="0" borderId="10" xfId="1" applyFont="1" applyBorder="1"/>
    <xf numFmtId="0" fontId="7" fillId="0" borderId="10" xfId="1" applyFont="1" applyBorder="1" applyAlignment="1"/>
    <xf numFmtId="0" fontId="7" fillId="0" borderId="8" xfId="1" applyFont="1" applyBorder="1" applyAlignment="1">
      <alignment horizontal="right"/>
    </xf>
    <xf numFmtId="0" fontId="2" fillId="0" borderId="0" xfId="1" applyBorder="1" applyAlignment="1">
      <alignment horizontal="center"/>
    </xf>
    <xf numFmtId="0" fontId="2" fillId="0" borderId="22" xfId="1" applyBorder="1"/>
    <xf numFmtId="0" fontId="2" fillId="0" borderId="23" xfId="1" applyBorder="1"/>
    <xf numFmtId="0" fontId="2" fillId="0" borderId="23" xfId="1" applyBorder="1" applyAlignment="1"/>
    <xf numFmtId="0" fontId="2" fillId="0" borderId="24" xfId="1" applyBorder="1" applyAlignment="1">
      <alignment horizontal="right"/>
    </xf>
    <xf numFmtId="0" fontId="7" fillId="2" borderId="1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left" vertical="center" indent="1"/>
    </xf>
    <xf numFmtId="0" fontId="2" fillId="0" borderId="0" xfId="1" applyFont="1" applyFill="1" applyBorder="1" applyAlignment="1">
      <alignment horizontal="left" vertical="center"/>
    </xf>
    <xf numFmtId="4" fontId="4" fillId="0" borderId="0" xfId="1" applyNumberFormat="1" applyFont="1" applyFill="1" applyBorder="1" applyAlignment="1">
      <alignment horizontal="left" vertical="center"/>
    </xf>
    <xf numFmtId="49" fontId="2" fillId="0" borderId="8" xfId="1" applyNumberFormat="1" applyFont="1" applyFill="1" applyBorder="1" applyAlignment="1">
      <alignment horizontal="left" vertical="center"/>
    </xf>
    <xf numFmtId="0" fontId="2" fillId="0" borderId="10" xfId="1" applyBorder="1" applyAlignment="1"/>
    <xf numFmtId="49" fontId="7" fillId="0" borderId="10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horizontal="left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49" fontId="5" fillId="2" borderId="6" xfId="1" applyNumberFormat="1" applyFont="1" applyFill="1" applyBorder="1" applyAlignment="1">
      <alignment horizontal="center" vertical="center" shrinkToFit="1"/>
    </xf>
    <xf numFmtId="0" fontId="5" fillId="2" borderId="6" xfId="1" applyFont="1" applyFill="1" applyBorder="1" applyAlignment="1">
      <alignment horizontal="center" vertical="center" shrinkToFit="1"/>
    </xf>
    <xf numFmtId="0" fontId="5" fillId="2" borderId="7" xfId="1" applyFont="1" applyFill="1" applyBorder="1" applyAlignment="1">
      <alignment horizontal="center" vertical="center" shrinkToFit="1"/>
    </xf>
    <xf numFmtId="49" fontId="7" fillId="2" borderId="0" xfId="1" applyNumberFormat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2" fillId="0" borderId="9" xfId="1" applyBorder="1" applyAlignment="1">
      <alignment horizontal="left"/>
    </xf>
    <xf numFmtId="0" fontId="2" fillId="0" borderId="10" xfId="1" applyBorder="1" applyAlignment="1"/>
    <xf numFmtId="1" fontId="2" fillId="0" borderId="10" xfId="1" applyNumberFormat="1" applyFont="1" applyBorder="1" applyAlignment="1">
      <alignment horizontal="right" indent="1"/>
    </xf>
    <xf numFmtId="0" fontId="2" fillId="0" borderId="10" xfId="1" applyBorder="1" applyAlignment="1">
      <alignment horizontal="right" indent="1"/>
    </xf>
    <xf numFmtId="0" fontId="2" fillId="0" borderId="10" xfId="1" applyFont="1" applyBorder="1" applyAlignment="1">
      <alignment horizontal="right" indent="1"/>
    </xf>
    <xf numFmtId="0" fontId="2" fillId="0" borderId="11" xfId="1" applyFont="1" applyBorder="1" applyAlignment="1">
      <alignment horizontal="right" indent="1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6" xfId="1" applyNumberFormat="1" applyFont="1" applyBorder="1" applyAlignment="1">
      <alignment horizontal="center" vertical="center"/>
    </xf>
    <xf numFmtId="4" fontId="9" fillId="0" borderId="15" xfId="1" applyNumberFormat="1" applyFont="1" applyBorder="1" applyAlignment="1">
      <alignment horizontal="right" vertical="center"/>
    </xf>
    <xf numFmtId="4" fontId="9" fillId="0" borderId="16" xfId="1" applyNumberFormat="1" applyFont="1" applyBorder="1" applyAlignment="1">
      <alignment horizontal="right" vertical="center"/>
    </xf>
    <xf numFmtId="4" fontId="9" fillId="0" borderId="17" xfId="1" applyNumberFormat="1" applyFont="1" applyBorder="1" applyAlignment="1">
      <alignment horizontal="right" vertical="center"/>
    </xf>
    <xf numFmtId="49" fontId="2" fillId="0" borderId="13" xfId="1" applyNumberFormat="1" applyBorder="1" applyAlignment="1">
      <alignment horizontal="left" vertical="center"/>
    </xf>
    <xf numFmtId="49" fontId="2" fillId="0" borderId="14" xfId="1" applyNumberFormat="1" applyBorder="1" applyAlignment="1">
      <alignment horizontal="left" vertical="center"/>
    </xf>
    <xf numFmtId="49" fontId="2" fillId="0" borderId="16" xfId="1" applyNumberFormat="1" applyBorder="1" applyAlignment="1">
      <alignment horizontal="left" vertical="center"/>
    </xf>
    <xf numFmtId="4" fontId="8" fillId="0" borderId="15" xfId="1" applyNumberFormat="1" applyFont="1" applyBorder="1" applyAlignment="1">
      <alignment horizontal="right" vertical="center"/>
    </xf>
    <xf numFmtId="4" fontId="8" fillId="0" borderId="16" xfId="1" applyNumberFormat="1" applyFont="1" applyBorder="1" applyAlignment="1">
      <alignment horizontal="right" vertical="center"/>
    </xf>
    <xf numFmtId="4" fontId="8" fillId="0" borderId="17" xfId="1" applyNumberFormat="1" applyFont="1" applyBorder="1" applyAlignment="1">
      <alignment horizontal="right" vertical="center"/>
    </xf>
    <xf numFmtId="0" fontId="2" fillId="0" borderId="13" xfId="1" applyBorder="1" applyAlignment="1">
      <alignment horizontal="left" vertical="center"/>
    </xf>
    <xf numFmtId="0" fontId="2" fillId="0" borderId="14" xfId="1" applyBorder="1" applyAlignment="1">
      <alignment horizontal="left" vertical="center"/>
    </xf>
    <xf numFmtId="0" fontId="2" fillId="0" borderId="16" xfId="1" applyBorder="1" applyAlignment="1">
      <alignment horizontal="left" vertical="center"/>
    </xf>
    <xf numFmtId="0" fontId="2" fillId="0" borderId="13" xfId="1" applyBorder="1" applyAlignment="1">
      <alignment horizontal="left"/>
    </xf>
    <xf numFmtId="0" fontId="2" fillId="0" borderId="14" xfId="1" applyFont="1" applyBorder="1" applyAlignment="1">
      <alignment horizontal="left"/>
    </xf>
    <xf numFmtId="0" fontId="2" fillId="0" borderId="16" xfId="1" applyFont="1" applyBorder="1" applyAlignment="1">
      <alignment horizontal="left"/>
    </xf>
    <xf numFmtId="0" fontId="7" fillId="0" borderId="13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" fillId="0" borderId="16" xfId="1" applyFont="1" applyBorder="1" applyAlignment="1">
      <alignment horizontal="center"/>
    </xf>
    <xf numFmtId="0" fontId="2" fillId="0" borderId="1" xfId="1" applyBorder="1" applyAlignment="1">
      <alignment horizontal="center" vertical="center"/>
    </xf>
    <xf numFmtId="0" fontId="2" fillId="0" borderId="58" xfId="1" applyBorder="1" applyAlignment="1">
      <alignment horizontal="center" vertical="center"/>
    </xf>
    <xf numFmtId="4" fontId="9" fillId="0" borderId="58" xfId="1" applyNumberFormat="1" applyFont="1" applyBorder="1" applyAlignment="1">
      <alignment horizontal="center" vertical="center"/>
    </xf>
    <xf numFmtId="4" fontId="9" fillId="0" borderId="59" xfId="1" applyNumberFormat="1" applyFont="1" applyBorder="1" applyAlignment="1">
      <alignment horizontal="center" vertical="center"/>
    </xf>
    <xf numFmtId="0" fontId="2" fillId="0" borderId="6" xfId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8" fillId="0" borderId="6" xfId="1" applyNumberFormat="1" applyFont="1" applyBorder="1" applyAlignment="1">
      <alignment horizontal="right" vertical="center"/>
    </xf>
    <xf numFmtId="4" fontId="8" fillId="0" borderId="7" xfId="1" applyNumberFormat="1" applyFont="1" applyBorder="1" applyAlignment="1">
      <alignment horizontal="right" vertical="center"/>
    </xf>
    <xf numFmtId="4" fontId="114" fillId="0" borderId="0" xfId="1" applyNumberFormat="1" applyFont="1" applyFill="1" applyBorder="1" applyAlignment="1">
      <alignment horizontal="right" vertical="center"/>
    </xf>
    <xf numFmtId="2" fontId="114" fillId="0" borderId="0" xfId="1" applyNumberFormat="1" applyFont="1" applyFill="1" applyBorder="1" applyAlignment="1">
      <alignment horizontal="right" vertical="center"/>
    </xf>
    <xf numFmtId="0" fontId="2" fillId="0" borderId="19" xfId="1" applyBorder="1" applyAlignment="1">
      <alignment horizontal="center" vertical="center"/>
    </xf>
    <xf numFmtId="0" fontId="2" fillId="0" borderId="20" xfId="1" applyBorder="1" applyAlignment="1">
      <alignment horizontal="center" vertical="center"/>
    </xf>
    <xf numFmtId="0" fontId="2" fillId="0" borderId="21" xfId="1" applyBorder="1" applyAlignment="1">
      <alignment horizontal="center" vertical="center"/>
    </xf>
    <xf numFmtId="4" fontId="8" fillId="35" borderId="15" xfId="1" applyNumberFormat="1" applyFont="1" applyFill="1" applyBorder="1" applyAlignment="1">
      <alignment horizontal="right" vertical="center"/>
    </xf>
    <xf numFmtId="4" fontId="8" fillId="35" borderId="16" xfId="1" applyNumberFormat="1" applyFont="1" applyFill="1" applyBorder="1" applyAlignment="1">
      <alignment horizontal="right" vertical="center"/>
    </xf>
    <xf numFmtId="4" fontId="8" fillId="35" borderId="17" xfId="1" applyNumberFormat="1" applyFont="1" applyFill="1" applyBorder="1" applyAlignment="1">
      <alignment horizontal="right" vertical="center"/>
    </xf>
    <xf numFmtId="4" fontId="8" fillId="36" borderId="15" xfId="1" applyNumberFormat="1" applyFont="1" applyFill="1" applyBorder="1" applyAlignment="1">
      <alignment horizontal="right" vertical="center"/>
    </xf>
    <xf numFmtId="4" fontId="8" fillId="36" borderId="16" xfId="1" applyNumberFormat="1" applyFont="1" applyFill="1" applyBorder="1" applyAlignment="1">
      <alignment horizontal="right" vertical="center"/>
    </xf>
    <xf numFmtId="4" fontId="8" fillId="36" borderId="17" xfId="1" applyNumberFormat="1" applyFont="1" applyFill="1" applyBorder="1" applyAlignment="1">
      <alignment horizontal="right" vertical="center"/>
    </xf>
    <xf numFmtId="4" fontId="8" fillId="34" borderId="15" xfId="1" applyNumberFormat="1" applyFont="1" applyFill="1" applyBorder="1" applyAlignment="1">
      <alignment horizontal="right" vertical="center"/>
    </xf>
    <xf numFmtId="4" fontId="8" fillId="34" borderId="16" xfId="1" applyNumberFormat="1" applyFont="1" applyFill="1" applyBorder="1" applyAlignment="1">
      <alignment horizontal="right" vertical="center"/>
    </xf>
    <xf numFmtId="4" fontId="8" fillId="34" borderId="17" xfId="1" applyNumberFormat="1" applyFont="1" applyFill="1" applyBorder="1" applyAlignment="1">
      <alignment horizontal="right" vertical="center"/>
    </xf>
    <xf numFmtId="4" fontId="8" fillId="38" borderId="15" xfId="1" applyNumberFormat="1" applyFont="1" applyFill="1" applyBorder="1" applyAlignment="1">
      <alignment horizontal="right" vertical="center"/>
    </xf>
    <xf numFmtId="4" fontId="8" fillId="38" borderId="16" xfId="1" applyNumberFormat="1" applyFont="1" applyFill="1" applyBorder="1" applyAlignment="1">
      <alignment horizontal="right" vertical="center"/>
    </xf>
    <xf numFmtId="4" fontId="8" fillId="38" borderId="17" xfId="1" applyNumberFormat="1" applyFont="1" applyFill="1" applyBorder="1" applyAlignment="1">
      <alignment horizontal="right" vertical="center"/>
    </xf>
    <xf numFmtId="4" fontId="9" fillId="39" borderId="19" xfId="1" applyNumberFormat="1" applyFont="1" applyFill="1" applyBorder="1" applyAlignment="1">
      <alignment horizontal="center" vertical="center"/>
    </xf>
    <xf numFmtId="4" fontId="9" fillId="39" borderId="21" xfId="1" applyNumberFormat="1" applyFont="1" applyFill="1" applyBorder="1" applyAlignment="1">
      <alignment horizontal="center" vertical="center"/>
    </xf>
    <xf numFmtId="4" fontId="9" fillId="39" borderId="20" xfId="1" applyNumberFormat="1" applyFont="1" applyFill="1" applyBorder="1" applyAlignment="1">
      <alignment horizontal="center" vertical="center"/>
    </xf>
    <xf numFmtId="4" fontId="9" fillId="39" borderId="15" xfId="1" applyNumberFormat="1" applyFont="1" applyFill="1" applyBorder="1" applyAlignment="1">
      <alignment horizontal="right" vertical="center"/>
    </xf>
    <xf numFmtId="4" fontId="9" fillId="39" borderId="16" xfId="1" applyNumberFormat="1" applyFont="1" applyFill="1" applyBorder="1" applyAlignment="1">
      <alignment horizontal="right" vertical="center"/>
    </xf>
    <xf numFmtId="4" fontId="9" fillId="39" borderId="17" xfId="1" applyNumberFormat="1" applyFont="1" applyFill="1" applyBorder="1" applyAlignment="1">
      <alignment horizontal="right" vertical="center"/>
    </xf>
    <xf numFmtId="0" fontId="2" fillId="0" borderId="1" xfId="1" applyBorder="1" applyProtection="1"/>
    <xf numFmtId="0" fontId="3" fillId="0" borderId="2" xfId="1" applyFont="1" applyBorder="1" applyAlignment="1" applyProtection="1">
      <alignment horizontal="center" vertical="center"/>
    </xf>
    <xf numFmtId="0" fontId="3" fillId="0" borderId="3" xfId="1" applyFont="1" applyBorder="1" applyAlignment="1" applyProtection="1">
      <alignment horizontal="center" vertical="center"/>
    </xf>
    <xf numFmtId="0" fontId="3" fillId="0" borderId="4" xfId="1" applyFont="1" applyBorder="1" applyAlignment="1" applyProtection="1">
      <alignment horizontal="center" vertical="center"/>
    </xf>
    <xf numFmtId="0" fontId="2" fillId="0" borderId="0" xfId="1" applyProtection="1"/>
    <xf numFmtId="0" fontId="2" fillId="0" borderId="5" xfId="1" applyBorder="1" applyProtection="1"/>
    <xf numFmtId="0" fontId="4" fillId="2" borderId="5" xfId="1" applyFont="1" applyFill="1" applyBorder="1" applyAlignment="1" applyProtection="1">
      <alignment horizontal="left" vertical="center" indent="1"/>
    </xf>
    <xf numFmtId="49" fontId="5" fillId="2" borderId="0" xfId="1" applyNumberFormat="1" applyFont="1" applyFill="1" applyBorder="1" applyAlignment="1" applyProtection="1">
      <alignment horizontal="left" vertical="center"/>
    </xf>
    <xf numFmtId="49" fontId="5" fillId="2" borderId="6" xfId="1" applyNumberFormat="1" applyFont="1" applyFill="1" applyBorder="1" applyAlignment="1" applyProtection="1">
      <alignment horizontal="center" vertical="center" shrinkToFit="1"/>
    </xf>
    <xf numFmtId="0" fontId="5" fillId="2" borderId="6" xfId="1" applyFont="1" applyFill="1" applyBorder="1" applyAlignment="1" applyProtection="1">
      <alignment horizontal="center" vertical="center" shrinkToFit="1"/>
    </xf>
    <xf numFmtId="0" fontId="5" fillId="2" borderId="7" xfId="1" applyFont="1" applyFill="1" applyBorder="1" applyAlignment="1" applyProtection="1">
      <alignment horizontal="center" vertical="center" shrinkToFit="1"/>
    </xf>
    <xf numFmtId="14" fontId="6" fillId="0" borderId="0" xfId="1" applyNumberFormat="1" applyFont="1" applyAlignment="1" applyProtection="1">
      <alignment horizontal="left"/>
    </xf>
    <xf numFmtId="0" fontId="2" fillId="2" borderId="5" xfId="1" applyFont="1" applyFill="1" applyBorder="1" applyAlignment="1" applyProtection="1">
      <alignment horizontal="left" vertical="center" indent="1"/>
    </xf>
    <xf numFmtId="0" fontId="7" fillId="2" borderId="0" xfId="1" applyFont="1" applyFill="1" applyBorder="1" applyAlignment="1" applyProtection="1">
      <alignment horizontal="left" vertical="center"/>
    </xf>
    <xf numFmtId="49" fontId="7" fillId="2" borderId="0" xfId="1" applyNumberFormat="1" applyFont="1" applyFill="1" applyBorder="1" applyAlignment="1" applyProtection="1">
      <alignment horizontal="center" vertical="center"/>
    </xf>
    <xf numFmtId="0" fontId="7" fillId="2" borderId="0" xfId="1" applyFont="1" applyFill="1" applyBorder="1" applyAlignment="1" applyProtection="1">
      <alignment horizontal="center" vertical="center"/>
    </xf>
    <xf numFmtId="0" fontId="7" fillId="2" borderId="8" xfId="1" applyFont="1" applyFill="1" applyBorder="1" applyAlignment="1" applyProtection="1">
      <alignment horizontal="center" vertical="center"/>
    </xf>
    <xf numFmtId="0" fontId="2" fillId="2" borderId="9" xfId="1" applyFont="1" applyFill="1" applyBorder="1" applyAlignment="1" applyProtection="1">
      <alignment horizontal="left" vertical="center" indent="1"/>
    </xf>
    <xf numFmtId="0" fontId="2" fillId="2" borderId="10" xfId="1" applyFont="1" applyFill="1" applyBorder="1" applyProtection="1"/>
    <xf numFmtId="49" fontId="7" fillId="2" borderId="10" xfId="1" applyNumberFormat="1" applyFont="1" applyFill="1" applyBorder="1" applyAlignment="1" applyProtection="1">
      <alignment horizontal="left" vertical="center"/>
    </xf>
    <xf numFmtId="0" fontId="7" fillId="2" borderId="10" xfId="1" applyFont="1" applyFill="1" applyBorder="1" applyProtection="1"/>
    <xf numFmtId="0" fontId="7" fillId="2" borderId="10" xfId="1" applyFont="1" applyFill="1" applyBorder="1" applyAlignment="1" applyProtection="1"/>
    <xf numFmtId="0" fontId="7" fillId="2" borderId="11" xfId="1" applyFont="1" applyFill="1" applyBorder="1" applyAlignment="1" applyProtection="1"/>
    <xf numFmtId="0" fontId="2" fillId="0" borderId="5" xfId="1" applyFont="1" applyBorder="1" applyAlignment="1" applyProtection="1">
      <alignment horizontal="left" vertical="center" indent="1"/>
    </xf>
    <xf numFmtId="0" fontId="2" fillId="0" borderId="0" xfId="1" applyBorder="1" applyProtection="1"/>
    <xf numFmtId="49" fontId="7" fillId="0" borderId="0" xfId="1" applyNumberFormat="1" applyFont="1" applyBorder="1" applyAlignment="1" applyProtection="1">
      <alignment horizontal="left" vertical="center"/>
    </xf>
    <xf numFmtId="0" fontId="7" fillId="0" borderId="0" xfId="1" applyFont="1" applyBorder="1" applyAlignment="1" applyProtection="1">
      <alignment vertical="center"/>
    </xf>
    <xf numFmtId="0" fontId="2" fillId="0" borderId="0" xfId="1" applyFont="1" applyBorder="1" applyAlignment="1" applyProtection="1">
      <alignment horizontal="right" vertical="center"/>
    </xf>
    <xf numFmtId="0" fontId="2" fillId="0" borderId="8" xfId="1" applyBorder="1" applyAlignment="1" applyProtection="1"/>
    <xf numFmtId="0" fontId="7" fillId="0" borderId="5" xfId="1" applyFont="1" applyBorder="1" applyAlignment="1" applyProtection="1">
      <alignment horizontal="left" vertical="center" indent="1"/>
    </xf>
    <xf numFmtId="0" fontId="7" fillId="0" borderId="9" xfId="1" applyFont="1" applyBorder="1" applyAlignment="1" applyProtection="1">
      <alignment horizontal="left" vertical="center" indent="1"/>
    </xf>
    <xf numFmtId="49" fontId="7" fillId="0" borderId="10" xfId="1" applyNumberFormat="1" applyFont="1" applyBorder="1" applyAlignment="1" applyProtection="1">
      <alignment horizontal="right" vertical="center"/>
    </xf>
    <xf numFmtId="49" fontId="7" fillId="0" borderId="10" xfId="1" applyNumberFormat="1" applyFont="1" applyBorder="1" applyAlignment="1" applyProtection="1">
      <alignment horizontal="left" vertical="center"/>
    </xf>
    <xf numFmtId="0" fontId="7" fillId="0" borderId="10" xfId="1" applyFont="1" applyBorder="1" applyAlignment="1" applyProtection="1">
      <alignment vertical="center"/>
    </xf>
    <xf numFmtId="0" fontId="2" fillId="0" borderId="10" xfId="1" applyFont="1" applyBorder="1" applyAlignment="1" applyProtection="1">
      <alignment vertical="center"/>
    </xf>
    <xf numFmtId="0" fontId="2" fillId="0" borderId="11" xfId="1" applyBorder="1" applyAlignment="1" applyProtection="1"/>
    <xf numFmtId="0" fontId="7" fillId="0" borderId="0" xfId="1" applyFont="1" applyFill="1" applyBorder="1" applyAlignment="1" applyProtection="1">
      <alignment horizontal="left" vertical="center"/>
    </xf>
    <xf numFmtId="0" fontId="2" fillId="0" borderId="0" xfId="1" applyBorder="1" applyAlignment="1" applyProtection="1"/>
    <xf numFmtId="0" fontId="7" fillId="0" borderId="0" xfId="1" applyFont="1" applyBorder="1" applyAlignment="1" applyProtection="1">
      <alignment horizontal="left" vertical="center"/>
    </xf>
    <xf numFmtId="0" fontId="2" fillId="0" borderId="9" xfId="1" applyBorder="1" applyAlignment="1" applyProtection="1">
      <alignment horizontal="left" indent="1"/>
    </xf>
    <xf numFmtId="0" fontId="7" fillId="0" borderId="10" xfId="1" applyFont="1" applyBorder="1" applyAlignment="1" applyProtection="1">
      <alignment horizontal="right" vertical="center"/>
    </xf>
    <xf numFmtId="0" fontId="7" fillId="0" borderId="10" xfId="1" applyFont="1" applyFill="1" applyBorder="1" applyAlignment="1" applyProtection="1">
      <alignment horizontal="left" vertical="center"/>
    </xf>
    <xf numFmtId="0" fontId="2" fillId="0" borderId="10" xfId="1" applyBorder="1" applyAlignment="1" applyProtection="1">
      <alignment vertical="center"/>
    </xf>
    <xf numFmtId="0" fontId="2" fillId="0" borderId="10" xfId="1" applyBorder="1" applyAlignment="1" applyProtection="1"/>
    <xf numFmtId="0" fontId="2" fillId="0" borderId="10" xfId="1" applyBorder="1" applyAlignment="1" applyProtection="1">
      <alignment horizontal="right"/>
    </xf>
    <xf numFmtId="0" fontId="2" fillId="0" borderId="5" xfId="1" applyBorder="1" applyAlignment="1" applyProtection="1">
      <alignment horizontal="left" vertical="center" indent="1"/>
    </xf>
    <xf numFmtId="49" fontId="7" fillId="0" borderId="6" xfId="1" applyNumberFormat="1" applyFont="1" applyBorder="1" applyAlignment="1" applyProtection="1">
      <alignment horizontal="left" vertical="center"/>
    </xf>
    <xf numFmtId="49" fontId="7" fillId="0" borderId="0" xfId="1" applyNumberFormat="1" applyFont="1" applyBorder="1" applyAlignment="1" applyProtection="1">
      <alignment horizontal="left" vertical="center"/>
    </xf>
    <xf numFmtId="49" fontId="7" fillId="0" borderId="10" xfId="1" applyNumberFormat="1" applyFont="1" applyBorder="1" applyAlignment="1" applyProtection="1">
      <alignment horizontal="left" vertical="center"/>
    </xf>
    <xf numFmtId="0" fontId="2" fillId="0" borderId="10" xfId="1" applyFont="1" applyBorder="1" applyAlignment="1" applyProtection="1">
      <alignment horizontal="right" vertical="center"/>
    </xf>
    <xf numFmtId="0" fontId="2" fillId="0" borderId="12" xfId="1" applyFont="1" applyBorder="1" applyAlignment="1" applyProtection="1">
      <alignment horizontal="left" vertical="top" indent="1"/>
    </xf>
    <xf numFmtId="0" fontId="2" fillId="0" borderId="6" xfId="1" applyBorder="1" applyAlignment="1" applyProtection="1">
      <alignment vertical="top"/>
    </xf>
    <xf numFmtId="0" fontId="2" fillId="0" borderId="5" xfId="1" applyBorder="1" applyAlignment="1" applyProtection="1">
      <alignment horizontal="left" indent="1"/>
    </xf>
    <xf numFmtId="0" fontId="2" fillId="0" borderId="0" xfId="1" applyBorder="1" applyAlignment="1" applyProtection="1">
      <alignment horizontal="left"/>
    </xf>
    <xf numFmtId="1" fontId="2" fillId="0" borderId="0" xfId="1" applyNumberFormat="1" applyFont="1" applyBorder="1" applyAlignment="1" applyProtection="1">
      <alignment horizontal="right" indent="1"/>
    </xf>
    <xf numFmtId="0" fontId="2" fillId="0" borderId="0" xfId="1" applyFont="1" applyBorder="1" applyAlignment="1" applyProtection="1">
      <alignment horizontal="right" indent="1"/>
    </xf>
    <xf numFmtId="0" fontId="2" fillId="0" borderId="8" xfId="1" applyFont="1" applyBorder="1" applyAlignment="1" applyProtection="1">
      <alignment horizontal="right" indent="1"/>
    </xf>
    <xf numFmtId="49" fontId="2" fillId="0" borderId="5" xfId="1" applyNumberFormat="1" applyBorder="1" applyProtection="1"/>
    <xf numFmtId="49" fontId="2" fillId="0" borderId="5" xfId="1" applyNumberFormat="1" applyBorder="1" applyAlignment="1" applyProtection="1">
      <alignment horizontal="left" vertical="center" indent="1"/>
    </xf>
    <xf numFmtId="0" fontId="2" fillId="0" borderId="0" xfId="1" applyBorder="1" applyAlignment="1" applyProtection="1">
      <alignment horizontal="left" vertical="center"/>
    </xf>
    <xf numFmtId="4" fontId="8" fillId="0" borderId="0" xfId="1" applyNumberFormat="1" applyFont="1" applyBorder="1" applyAlignment="1" applyProtection="1">
      <alignment horizontal="right" vertical="center" indent="1"/>
    </xf>
    <xf numFmtId="4" fontId="8" fillId="0" borderId="8" xfId="1" applyNumberFormat="1" applyFont="1" applyBorder="1" applyAlignment="1" applyProtection="1">
      <alignment horizontal="right" vertical="center" indent="1"/>
    </xf>
    <xf numFmtId="49" fontId="2" fillId="0" borderId="9" xfId="1" applyNumberFormat="1" applyBorder="1" applyAlignment="1" applyProtection="1">
      <alignment horizontal="left" vertical="center" indent="1"/>
    </xf>
    <xf numFmtId="0" fontId="2" fillId="0" borderId="10" xfId="1" applyBorder="1" applyAlignment="1" applyProtection="1">
      <alignment horizontal="left" vertical="center"/>
    </xf>
    <xf numFmtId="0" fontId="2" fillId="0" borderId="10" xfId="1" applyBorder="1" applyProtection="1"/>
    <xf numFmtId="4" fontId="8" fillId="0" borderId="10" xfId="1" applyNumberFormat="1" applyFont="1" applyBorder="1" applyAlignment="1" applyProtection="1">
      <alignment horizontal="right" vertical="center" indent="1"/>
    </xf>
    <xf numFmtId="4" fontId="8" fillId="0" borderId="11" xfId="1" applyNumberFormat="1" applyFont="1" applyBorder="1" applyAlignment="1" applyProtection="1">
      <alignment horizontal="right" vertical="center" indent="1"/>
    </xf>
    <xf numFmtId="49" fontId="2" fillId="0" borderId="13" xfId="1" applyNumberFormat="1" applyBorder="1" applyAlignment="1" applyProtection="1">
      <alignment horizontal="left" vertical="center" indent="1"/>
    </xf>
    <xf numFmtId="0" fontId="2" fillId="0" borderId="14" xfId="1" applyBorder="1" applyAlignment="1" applyProtection="1">
      <alignment horizontal="left" vertical="center"/>
    </xf>
    <xf numFmtId="0" fontId="2" fillId="0" borderId="14" xfId="1" applyBorder="1" applyProtection="1"/>
    <xf numFmtId="4" fontId="8" fillId="0" borderId="15" xfId="1" applyNumberFormat="1" applyFont="1" applyBorder="1" applyAlignment="1" applyProtection="1">
      <alignment horizontal="right" vertical="center" indent="1"/>
    </xf>
    <xf numFmtId="4" fontId="8" fillId="0" borderId="16" xfId="1" applyNumberFormat="1" applyFont="1" applyBorder="1" applyAlignment="1" applyProtection="1">
      <alignment horizontal="right" vertical="center" indent="1"/>
    </xf>
    <xf numFmtId="4" fontId="8" fillId="0" borderId="17" xfId="1" applyNumberFormat="1" applyFont="1" applyBorder="1" applyAlignment="1" applyProtection="1">
      <alignment horizontal="right" vertical="center" indent="1"/>
    </xf>
    <xf numFmtId="49" fontId="7" fillId="0" borderId="13" xfId="1" applyNumberFormat="1" applyFont="1" applyBorder="1" applyAlignment="1" applyProtection="1">
      <alignment horizontal="left" vertical="center" indent="1"/>
    </xf>
    <xf numFmtId="49" fontId="2" fillId="0" borderId="12" xfId="1" applyNumberFormat="1" applyBorder="1" applyAlignment="1" applyProtection="1">
      <alignment horizontal="left" vertical="center" indent="1"/>
    </xf>
    <xf numFmtId="0" fontId="2" fillId="0" borderId="6" xfId="1" applyBorder="1" applyAlignment="1" applyProtection="1">
      <alignment horizontal="left" vertical="center"/>
    </xf>
    <xf numFmtId="0" fontId="2" fillId="0" borderId="6" xfId="1" applyBorder="1" applyProtection="1"/>
    <xf numFmtId="4" fontId="8" fillId="0" borderId="6" xfId="1" applyNumberFormat="1" applyFont="1" applyBorder="1" applyAlignment="1" applyProtection="1">
      <alignment horizontal="right" vertical="center" indent="1"/>
    </xf>
    <xf numFmtId="4" fontId="8" fillId="0" borderId="7" xfId="1" applyNumberFormat="1" applyFont="1" applyBorder="1" applyAlignment="1" applyProtection="1">
      <alignment horizontal="right" vertical="center" indent="1"/>
    </xf>
    <xf numFmtId="0" fontId="7" fillId="0" borderId="0" xfId="1" applyFont="1" applyBorder="1" applyProtection="1"/>
    <xf numFmtId="4" fontId="9" fillId="0" borderId="0" xfId="1" applyNumberFormat="1" applyFont="1" applyBorder="1" applyAlignment="1" applyProtection="1">
      <alignment horizontal="right" vertical="center" indent="1"/>
    </xf>
    <xf numFmtId="4" fontId="9" fillId="0" borderId="8" xfId="1" applyNumberFormat="1" applyFont="1" applyBorder="1" applyAlignment="1" applyProtection="1">
      <alignment horizontal="right" vertical="center" indent="1"/>
    </xf>
    <xf numFmtId="1" fontId="7" fillId="0" borderId="10" xfId="1" applyNumberFormat="1" applyFont="1" applyBorder="1" applyAlignment="1" applyProtection="1">
      <alignment horizontal="right" vertical="center"/>
    </xf>
    <xf numFmtId="0" fontId="2" fillId="0" borderId="10" xfId="1" applyBorder="1" applyAlignment="1" applyProtection="1">
      <alignment horizontal="left" vertical="center" indent="1"/>
    </xf>
    <xf numFmtId="49" fontId="2" fillId="0" borderId="11" xfId="1" applyNumberFormat="1" applyFont="1" applyBorder="1" applyAlignment="1" applyProtection="1">
      <alignment horizontal="left" vertical="center"/>
    </xf>
    <xf numFmtId="0" fontId="2" fillId="0" borderId="13" xfId="1" applyBorder="1" applyAlignment="1" applyProtection="1">
      <alignment horizontal="left" vertical="center" indent="1"/>
    </xf>
    <xf numFmtId="1" fontId="7" fillId="0" borderId="15" xfId="1" applyNumberFormat="1" applyFont="1" applyBorder="1" applyAlignment="1" applyProtection="1">
      <alignment horizontal="right" vertical="center"/>
    </xf>
    <xf numFmtId="0" fontId="2" fillId="0" borderId="14" xfId="1" applyBorder="1" applyAlignment="1" applyProtection="1">
      <alignment horizontal="left" vertical="center" indent="1"/>
    </xf>
    <xf numFmtId="4" fontId="9" fillId="0" borderId="15" xfId="1" applyNumberFormat="1" applyFont="1" applyBorder="1" applyAlignment="1" applyProtection="1">
      <alignment vertical="center"/>
    </xf>
    <xf numFmtId="4" fontId="9" fillId="0" borderId="14" xfId="1" applyNumberFormat="1" applyFont="1" applyBorder="1" applyAlignment="1" applyProtection="1">
      <alignment vertical="center"/>
    </xf>
    <xf numFmtId="49" fontId="2" fillId="0" borderId="17" xfId="1" applyNumberFormat="1" applyFont="1" applyBorder="1" applyAlignment="1" applyProtection="1">
      <alignment horizontal="left" vertical="center"/>
    </xf>
    <xf numFmtId="4" fontId="9" fillId="0" borderId="15" xfId="1" applyNumberFormat="1" applyFont="1" applyBorder="1" applyAlignment="1" applyProtection="1">
      <alignment horizontal="right" vertical="center"/>
    </xf>
    <xf numFmtId="4" fontId="9" fillId="0" borderId="14" xfId="1" applyNumberFormat="1" applyFont="1" applyBorder="1" applyAlignment="1" applyProtection="1">
      <alignment horizontal="right" vertical="center"/>
    </xf>
    <xf numFmtId="0" fontId="2" fillId="0" borderId="9" xfId="1" applyBorder="1" applyAlignment="1" applyProtection="1">
      <alignment horizontal="left" vertical="center" indent="1"/>
    </xf>
    <xf numFmtId="1" fontId="7" fillId="0" borderId="18" xfId="1" applyNumberFormat="1" applyFont="1" applyBorder="1" applyAlignment="1" applyProtection="1">
      <alignment horizontal="right" vertical="center"/>
    </xf>
    <xf numFmtId="4" fontId="9" fillId="0" borderId="18" xfId="1" applyNumberFormat="1" applyFont="1" applyBorder="1" applyAlignment="1" applyProtection="1">
      <alignment horizontal="right" vertical="center"/>
    </xf>
    <xf numFmtId="4" fontId="9" fillId="0" borderId="10" xfId="1" applyNumberFormat="1" applyFont="1" applyBorder="1" applyAlignment="1" applyProtection="1">
      <alignment horizontal="right" vertical="center"/>
    </xf>
    <xf numFmtId="1" fontId="2" fillId="0" borderId="0" xfId="1" applyNumberFormat="1" applyBorder="1" applyAlignment="1" applyProtection="1">
      <alignment horizontal="left" vertical="center"/>
    </xf>
    <xf numFmtId="4" fontId="2" fillId="0" borderId="0" xfId="1" applyNumberFormat="1" applyBorder="1" applyAlignment="1" applyProtection="1">
      <alignment horizontal="left" vertical="center"/>
    </xf>
    <xf numFmtId="4" fontId="9" fillId="0" borderId="6" xfId="1" applyNumberFormat="1" applyFont="1" applyBorder="1" applyAlignment="1" applyProtection="1">
      <alignment horizontal="right" vertical="center"/>
    </xf>
    <xf numFmtId="49" fontId="2" fillId="0" borderId="8" xfId="1" applyNumberFormat="1" applyFont="1" applyBorder="1" applyAlignment="1" applyProtection="1">
      <alignment horizontal="left" vertical="center"/>
    </xf>
    <xf numFmtId="0" fontId="10" fillId="2" borderId="19" xfId="1" applyFont="1" applyFill="1" applyBorder="1" applyAlignment="1" applyProtection="1">
      <alignment horizontal="left" vertical="center" indent="1"/>
    </xf>
    <xf numFmtId="0" fontId="11" fillId="2" borderId="20" xfId="1" applyFont="1" applyFill="1" applyBorder="1" applyAlignment="1" applyProtection="1">
      <alignment horizontal="left" vertical="center"/>
    </xf>
    <xf numFmtId="0" fontId="2" fillId="2" borderId="20" xfId="1" applyFill="1" applyBorder="1" applyAlignment="1" applyProtection="1">
      <alignment horizontal="left" vertical="center"/>
    </xf>
    <xf numFmtId="4" fontId="10" fillId="2" borderId="20" xfId="1" applyNumberFormat="1" applyFont="1" applyFill="1" applyBorder="1" applyAlignment="1" applyProtection="1">
      <alignment horizontal="left" vertical="center"/>
    </xf>
    <xf numFmtId="4" fontId="12" fillId="2" borderId="20" xfId="1" applyNumberFormat="1" applyFont="1" applyFill="1" applyBorder="1" applyAlignment="1" applyProtection="1">
      <alignment horizontal="right" vertical="center"/>
    </xf>
    <xf numFmtId="2" fontId="12" fillId="2" borderId="20" xfId="1" applyNumberFormat="1" applyFont="1" applyFill="1" applyBorder="1" applyAlignment="1" applyProtection="1">
      <alignment horizontal="right" vertical="center"/>
    </xf>
    <xf numFmtId="49" fontId="2" fillId="2" borderId="21" xfId="1" applyNumberFormat="1" applyFill="1" applyBorder="1" applyAlignment="1" applyProtection="1">
      <alignment horizontal="left" vertical="center"/>
    </xf>
    <xf numFmtId="0" fontId="2" fillId="2" borderId="20" xfId="1" applyFill="1" applyBorder="1" applyProtection="1"/>
    <xf numFmtId="49" fontId="7" fillId="2" borderId="21" xfId="1" applyNumberFormat="1" applyFont="1" applyFill="1" applyBorder="1" applyAlignment="1" applyProtection="1">
      <alignment horizontal="left" vertical="center"/>
    </xf>
    <xf numFmtId="0" fontId="2" fillId="0" borderId="8" xfId="1" applyBorder="1" applyAlignment="1" applyProtection="1">
      <alignment horizontal="right"/>
    </xf>
    <xf numFmtId="0" fontId="2" fillId="0" borderId="5" xfId="1" applyBorder="1" applyAlignment="1" applyProtection="1">
      <alignment horizontal="right"/>
    </xf>
    <xf numFmtId="0" fontId="2" fillId="0" borderId="0" xfId="1" applyBorder="1" applyAlignment="1" applyProtection="1">
      <alignment horizontal="center" vertical="center"/>
    </xf>
    <xf numFmtId="0" fontId="7" fillId="0" borderId="10" xfId="1" applyFont="1" applyBorder="1" applyAlignment="1" applyProtection="1">
      <alignment vertical="top"/>
    </xf>
    <xf numFmtId="0" fontId="7" fillId="0" borderId="5" xfId="1" applyFont="1" applyBorder="1" applyProtection="1"/>
    <xf numFmtId="0" fontId="7" fillId="0" borderId="10" xfId="1" applyFont="1" applyBorder="1" applyProtection="1"/>
    <xf numFmtId="0" fontId="7" fillId="0" borderId="10" xfId="1" applyFont="1" applyBorder="1" applyAlignment="1" applyProtection="1"/>
    <xf numFmtId="0" fontId="7" fillId="0" borderId="8" xfId="1" applyFont="1" applyBorder="1" applyAlignment="1" applyProtection="1">
      <alignment horizontal="right"/>
    </xf>
    <xf numFmtId="0" fontId="7" fillId="0" borderId="0" xfId="1" applyFont="1" applyProtection="1"/>
    <xf numFmtId="0" fontId="2" fillId="0" borderId="6" xfId="1" applyBorder="1" applyAlignment="1" applyProtection="1">
      <alignment horizontal="center"/>
    </xf>
    <xf numFmtId="0" fontId="2" fillId="0" borderId="0" xfId="1" applyBorder="1" applyAlignment="1" applyProtection="1">
      <alignment horizontal="center"/>
    </xf>
    <xf numFmtId="0" fontId="2" fillId="0" borderId="22" xfId="1" applyBorder="1" applyProtection="1"/>
    <xf numFmtId="0" fontId="2" fillId="0" borderId="23" xfId="1" applyBorder="1" applyProtection="1"/>
    <xf numFmtId="0" fontId="2" fillId="0" borderId="23" xfId="1" applyBorder="1" applyAlignment="1" applyProtection="1"/>
    <xf numFmtId="0" fontId="2" fillId="0" borderId="24" xfId="1" applyBorder="1" applyAlignment="1" applyProtection="1">
      <alignment horizontal="right"/>
    </xf>
    <xf numFmtId="0" fontId="10" fillId="0" borderId="0" xfId="1" applyFont="1" applyAlignment="1" applyProtection="1">
      <alignment horizontal="left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 shrinkToFit="1"/>
    </xf>
    <xf numFmtId="3" fontId="2" fillId="0" borderId="25" xfId="1" applyNumberFormat="1" applyBorder="1" applyProtection="1"/>
    <xf numFmtId="3" fontId="13" fillId="2" borderId="26" xfId="1" applyNumberFormat="1" applyFont="1" applyFill="1" applyBorder="1" applyAlignment="1" applyProtection="1">
      <alignment vertical="center"/>
    </xf>
    <xf numFmtId="3" fontId="13" fillId="2" borderId="6" xfId="1" applyNumberFormat="1" applyFont="1" applyFill="1" applyBorder="1" applyAlignment="1" applyProtection="1">
      <alignment vertical="center"/>
    </xf>
    <xf numFmtId="3" fontId="13" fillId="2" borderId="6" xfId="1" applyNumberFormat="1" applyFont="1" applyFill="1" applyBorder="1" applyAlignment="1" applyProtection="1">
      <alignment vertical="center" wrapText="1"/>
    </xf>
    <xf numFmtId="3" fontId="14" fillId="2" borderId="27" xfId="1" applyNumberFormat="1" applyFont="1" applyFill="1" applyBorder="1" applyAlignment="1" applyProtection="1">
      <alignment horizontal="center" vertical="center" wrapText="1" shrinkToFit="1"/>
    </xf>
    <xf numFmtId="3" fontId="13" fillId="2" borderId="27" xfId="1" applyNumberFormat="1" applyFont="1" applyFill="1" applyBorder="1" applyAlignment="1" applyProtection="1">
      <alignment horizontal="center" vertical="center" wrapText="1" shrinkToFit="1"/>
    </xf>
    <xf numFmtId="3" fontId="13" fillId="2" borderId="27" xfId="1" applyNumberFormat="1" applyFont="1" applyFill="1" applyBorder="1" applyAlignment="1" applyProtection="1">
      <alignment horizontal="center" vertical="center" wrapText="1"/>
    </xf>
    <xf numFmtId="3" fontId="2" fillId="0" borderId="15" xfId="1" applyNumberFormat="1" applyBorder="1" applyAlignment="1" applyProtection="1"/>
    <xf numFmtId="3" fontId="2" fillId="0" borderId="14" xfId="1" applyNumberFormat="1" applyBorder="1" applyProtection="1"/>
    <xf numFmtId="3" fontId="2" fillId="0" borderId="14" xfId="1" applyNumberFormat="1" applyBorder="1" applyAlignment="1" applyProtection="1">
      <alignment wrapText="1"/>
    </xf>
    <xf numFmtId="3" fontId="6" fillId="0" borderId="28" xfId="1" applyNumberFormat="1" applyFont="1" applyBorder="1" applyAlignment="1" applyProtection="1">
      <alignment horizontal="right" wrapText="1" shrinkToFit="1"/>
    </xf>
    <xf numFmtId="3" fontId="6" fillId="0" borderId="28" xfId="1" applyNumberFormat="1" applyFont="1" applyBorder="1" applyAlignment="1" applyProtection="1">
      <alignment horizontal="right" shrinkToFit="1"/>
    </xf>
    <xf numFmtId="3" fontId="2" fillId="0" borderId="28" xfId="1" applyNumberFormat="1" applyBorder="1" applyAlignment="1" applyProtection="1">
      <alignment shrinkToFit="1"/>
    </xf>
    <xf numFmtId="3" fontId="2" fillId="0" borderId="28" xfId="1" applyNumberFormat="1" applyBorder="1" applyAlignment="1" applyProtection="1"/>
    <xf numFmtId="3" fontId="2" fillId="3" borderId="15" xfId="1" applyNumberFormat="1" applyFill="1" applyBorder="1" applyProtection="1"/>
    <xf numFmtId="3" fontId="2" fillId="3" borderId="14" xfId="1" applyNumberFormat="1" applyFill="1" applyBorder="1" applyProtection="1"/>
    <xf numFmtId="3" fontId="2" fillId="3" borderId="16" xfId="1" applyNumberFormat="1" applyFill="1" applyBorder="1" applyProtection="1"/>
    <xf numFmtId="3" fontId="2" fillId="3" borderId="29" xfId="1" applyNumberFormat="1" applyFill="1" applyBorder="1" applyAlignment="1" applyProtection="1">
      <alignment wrapText="1" shrinkToFit="1"/>
    </xf>
    <xf numFmtId="3" fontId="2" fillId="3" borderId="29" xfId="1" applyNumberFormat="1" applyFill="1" applyBorder="1" applyAlignment="1" applyProtection="1">
      <alignment shrinkToFit="1"/>
    </xf>
    <xf numFmtId="3" fontId="2" fillId="3" borderId="29" xfId="1" applyNumberFormat="1" applyFill="1" applyBorder="1" applyAlignment="1" applyProtection="1"/>
    <xf numFmtId="4" fontId="2" fillId="0" borderId="0" xfId="1" applyNumberFormat="1" applyProtection="1"/>
    <xf numFmtId="4" fontId="2" fillId="0" borderId="0" xfId="1" applyNumberFormat="1" applyAlignment="1" applyProtection="1"/>
    <xf numFmtId="0" fontId="2" fillId="0" borderId="0" xfId="1" applyAlignment="1" applyProtection="1"/>
    <xf numFmtId="0" fontId="7" fillId="37" borderId="6" xfId="1" applyFont="1" applyFill="1" applyBorder="1" applyAlignment="1" applyProtection="1">
      <alignment horizontal="left" vertical="top"/>
      <protection locked="0"/>
    </xf>
    <xf numFmtId="0" fontId="7" fillId="37" borderId="7" xfId="1" applyFont="1" applyFill="1" applyBorder="1" applyAlignment="1" applyProtection="1">
      <alignment horizontal="left" vertical="top"/>
      <protection locked="0"/>
    </xf>
    <xf numFmtId="4" fontId="9" fillId="35" borderId="15" xfId="1" applyNumberFormat="1" applyFont="1" applyFill="1" applyBorder="1" applyAlignment="1" applyProtection="1">
      <alignment horizontal="right" vertical="center" indent="1"/>
      <protection locked="0"/>
    </xf>
    <xf numFmtId="4" fontId="9" fillId="35" borderId="17" xfId="1" applyNumberFormat="1" applyFont="1" applyFill="1" applyBorder="1" applyAlignment="1" applyProtection="1">
      <alignment horizontal="right" vertical="center" indent="1"/>
      <protection locked="0"/>
    </xf>
    <xf numFmtId="0" fontId="7" fillId="37" borderId="10" xfId="1" applyFont="1" applyFill="1" applyBorder="1" applyAlignment="1" applyProtection="1">
      <alignment vertical="top"/>
      <protection locked="0"/>
    </xf>
    <xf numFmtId="14" fontId="7" fillId="37" borderId="10" xfId="1" applyNumberFormat="1" applyFont="1" applyFill="1" applyBorder="1" applyAlignment="1" applyProtection="1">
      <alignment horizontal="center" vertical="top"/>
      <protection locked="0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6" xfId="1" applyNumberFormat="1" applyFont="1" applyBorder="1" applyAlignment="1" applyProtection="1">
      <alignment horizontal="center" vertical="center"/>
    </xf>
    <xf numFmtId="4" fontId="9" fillId="36" borderId="15" xfId="1" applyNumberFormat="1" applyFont="1" applyFill="1" applyBorder="1" applyAlignment="1" applyProtection="1">
      <alignment horizontal="right" vertical="center" indent="1"/>
      <protection locked="0"/>
    </xf>
    <xf numFmtId="4" fontId="9" fillId="36" borderId="17" xfId="1" applyNumberFormat="1" applyFont="1" applyFill="1" applyBorder="1" applyAlignment="1" applyProtection="1">
      <alignment horizontal="right" vertical="center" indent="1"/>
      <protection locked="0"/>
    </xf>
    <xf numFmtId="4" fontId="9" fillId="40" borderId="15" xfId="1" applyNumberFormat="1" applyFont="1" applyFill="1" applyBorder="1" applyAlignment="1" applyProtection="1">
      <alignment horizontal="right" vertical="center" indent="1"/>
      <protection locked="0"/>
    </xf>
    <xf numFmtId="4" fontId="9" fillId="40" borderId="17" xfId="1" applyNumberFormat="1" applyFont="1" applyFill="1" applyBorder="1" applyAlignment="1" applyProtection="1">
      <alignment horizontal="right" vertical="center" indent="1"/>
      <protection locked="0"/>
    </xf>
    <xf numFmtId="4" fontId="9" fillId="38" borderId="15" xfId="1" applyNumberFormat="1" applyFont="1" applyFill="1" applyBorder="1" applyAlignment="1" applyProtection="1">
      <alignment horizontal="right" vertical="center" indent="1"/>
      <protection locked="0"/>
    </xf>
    <xf numFmtId="4" fontId="9" fillId="38" borderId="17" xfId="1" applyNumberFormat="1" applyFont="1" applyFill="1" applyBorder="1" applyAlignment="1" applyProtection="1">
      <alignment horizontal="right" vertical="center" indent="1"/>
      <protection locked="0"/>
    </xf>
    <xf numFmtId="49" fontId="7" fillId="37" borderId="6" xfId="1" applyNumberFormat="1" applyFont="1" applyFill="1" applyBorder="1" applyAlignment="1" applyProtection="1">
      <alignment horizontal="left" vertical="center"/>
      <protection locked="0"/>
    </xf>
    <xf numFmtId="49" fontId="7" fillId="37" borderId="0" xfId="1" applyNumberFormat="1" applyFont="1" applyFill="1" applyBorder="1" applyAlignment="1" applyProtection="1">
      <alignment horizontal="left" vertical="center"/>
      <protection locked="0"/>
    </xf>
    <xf numFmtId="49" fontId="7" fillId="37" borderId="10" xfId="1" applyNumberFormat="1" applyFont="1" applyFill="1" applyBorder="1" applyAlignment="1" applyProtection="1">
      <alignment horizontal="left" vertical="center"/>
      <protection locked="0"/>
    </xf>
    <xf numFmtId="49" fontId="7" fillId="37" borderId="10" xfId="1" applyNumberFormat="1" applyFont="1" applyFill="1" applyBorder="1" applyAlignment="1" applyProtection="1">
      <alignment horizontal="right" vertical="center"/>
      <protection locked="0"/>
    </xf>
    <xf numFmtId="49" fontId="7" fillId="37" borderId="0" xfId="1" applyNumberFormat="1" applyFont="1" applyFill="1" applyBorder="1" applyAlignment="1" applyProtection="1">
      <alignment horizontal="left" vertical="center"/>
      <protection locked="0"/>
    </xf>
    <xf numFmtId="0" fontId="7" fillId="37" borderId="10" xfId="1" applyFont="1" applyFill="1" applyBorder="1" applyAlignment="1" applyProtection="1">
      <alignment horizontal="center" vertical="top"/>
      <protection locked="0"/>
    </xf>
    <xf numFmtId="214" fontId="7" fillId="37" borderId="10" xfId="1" applyNumberFormat="1" applyFont="1" applyFill="1" applyBorder="1" applyAlignment="1" applyProtection="1">
      <alignment horizontal="center" vertical="top"/>
      <protection locked="0"/>
    </xf>
  </cellXfs>
  <cellStyles count="770">
    <cellStyle name="$l0 Dec" xfId="2"/>
    <cellStyle name="$l0 No" xfId="3"/>
    <cellStyle name="$l0 Row" xfId="4"/>
    <cellStyle name="_06_GCZ_BQ_SO_1241_Hruba" xfId="5"/>
    <cellStyle name="_06_GCZ_BQ_SO_1242+1710_Hruba" xfId="6"/>
    <cellStyle name="_06_GCZ_BQ_SO_1510_Hruba" xfId="7"/>
    <cellStyle name="_06_GCZ_BQ_SO_1810_Hruba" xfId="8"/>
    <cellStyle name="_156_PP_0101_ZTP_SP_00" xfId="9"/>
    <cellStyle name="_156_PP_0801_PIS_VV_00" xfId="10"/>
    <cellStyle name="_271_R_RD Čížek" xfId="11"/>
    <cellStyle name="_2844-0_Basic-A1" xfId="12"/>
    <cellStyle name="_6VX01" xfId="13"/>
    <cellStyle name="_Babice_rozp2" xfId="14"/>
    <cellStyle name="_CCTV" xfId="15"/>
    <cellStyle name="_cina_rozp" xfId="16"/>
    <cellStyle name="_CZ_9_2003_D" xfId="17"/>
    <cellStyle name="_CZ_9_2003_D 2" xfId="18"/>
    <cellStyle name="_D 7.1_silnoproud" xfId="19"/>
    <cellStyle name="_DSP_F_SO01_BMS_vykaz vymer" xfId="20"/>
    <cellStyle name="_DT" xfId="21"/>
    <cellStyle name="_Dubový mlýn_rozp" xfId="22"/>
    <cellStyle name="_e) Silnoproud" xfId="23"/>
    <cellStyle name="_EBC_vykaz_vymer" xfId="24"/>
    <cellStyle name="_EZS" xfId="25"/>
    <cellStyle name="_f) Slaboproud" xfId="26"/>
    <cellStyle name="_F6_BS_SO 01+04_6SX01" xfId="27"/>
    <cellStyle name="_Formular_nabidky_RC_2003" xfId="28"/>
    <cellStyle name="_g) Hromosvod" xfId="29"/>
    <cellStyle name="_Holýšov_rozp" xfId="30"/>
    <cellStyle name="_IATCC_rozp" xfId="31"/>
    <cellStyle name="_Kalkulátor spotřeby 750" xfId="32"/>
    <cellStyle name="_Kalkulátor spotřeby 750_25-rozpocet-FINAL" xfId="33"/>
    <cellStyle name="_Kayi Plaza 701_dp_org" xfId="34"/>
    <cellStyle name="_l) Technologické soubory - Park.systém+STA" xfId="35"/>
    <cellStyle name="_Ladronka_2_VV-DVD_kontrola_FINAL" xfId="36"/>
    <cellStyle name="_Ladronka_2_VV-DVD_kontrola_FINAL 2" xfId="37"/>
    <cellStyle name="_N02117-ELSYCO SK Socialnu Poistvnu Zilina SK" xfId="38"/>
    <cellStyle name="_N02129-Johnson Controls-EUROPAPIR Bratislava" xfId="39"/>
    <cellStyle name="_N02132-Johnson Controls-UNIPHARMA Bratislava - CCTV, ACCES" xfId="40"/>
    <cellStyle name="_N0214X-ROSS-EUROPAPIR Bratislava" xfId="41"/>
    <cellStyle name="_N0467_03 - nemocnice Ústí nad Orlicí - Energie -bez RV a mont.m" xfId="42"/>
    <cellStyle name="_N06022-VATECH, Hotel Diplomat Plzeň" xfId="43"/>
    <cellStyle name="_N06156-1-Zimní stadion, Uherský Ostroh" xfId="44"/>
    <cellStyle name="_N07086-ESTE,ASKO Praha-Štěrboholy, slaboproud" xfId="45"/>
    <cellStyle name="_N0789_03 eml" xfId="46"/>
    <cellStyle name="_N0XXXX-Nabídky-vzor- new" xfId="47"/>
    <cellStyle name="_nabidka" xfId="48"/>
    <cellStyle name="_Nabídka KV SiPass" xfId="49"/>
    <cellStyle name="_nabLS_co_2" xfId="50"/>
    <cellStyle name="_NXXXXX-Johnson Controls -vzor cen pro SK, EZS, EPS" xfId="51"/>
    <cellStyle name="_PCR_rozp" xfId="52"/>
    <cellStyle name="_PERSONAL" xfId="53"/>
    <cellStyle name="_PERSONAL_1" xfId="54"/>
    <cellStyle name="_PERSONAL_1_2200" xfId="55"/>
    <cellStyle name="_PERSONAL_1_Xl0000158" xfId="56"/>
    <cellStyle name="_PERSONAL_2200" xfId="57"/>
    <cellStyle name="_PERSONAL_Xl0000158" xfId="58"/>
    <cellStyle name="_PleasHB_rozp" xfId="59"/>
    <cellStyle name="_Q-Sadovky-výkaz-2003-07-01" xfId="60"/>
    <cellStyle name="_Q-Sadovky-výkaz-2003-07-01 2" xfId="61"/>
    <cellStyle name="_Q-Sadovky-výkaz-2003-07-01 3" xfId="62"/>
    <cellStyle name="_Q-Sadovky-výkaz-2003-07-01 4" xfId="63"/>
    <cellStyle name="_Q-Sadovky-výkaz-2003-07-01 5" xfId="64"/>
    <cellStyle name="_Q-Sadovky-výkaz-2003-07-01 6" xfId="65"/>
    <cellStyle name="_Q-Sadovky-výkaz-2003-07-01_1" xfId="66"/>
    <cellStyle name="_Q-Sadovky-výkaz-2003-07-01_1 2" xfId="67"/>
    <cellStyle name="_Q-Sadovky-výkaz-2003-07-01_1 3" xfId="68"/>
    <cellStyle name="_Q-Sadovky-výkaz-2003-07-01_2" xfId="69"/>
    <cellStyle name="_Q-Sadovky-výkaz-2003-07-01_2 2" xfId="70"/>
    <cellStyle name="_Q-Sadovky-výkaz-2003-07-01_2 3" xfId="71"/>
    <cellStyle name="_Q-Sadovky-výkaz-2003-07-01_2 4" xfId="72"/>
    <cellStyle name="_Q-Sadovky-výkaz-2003-07-01_2 5" xfId="73"/>
    <cellStyle name="_Q-Sadovky-výkaz-2003-07-01_2 6" xfId="74"/>
    <cellStyle name="_Q-Sadovky-výkaz-2003-07-01_3" xfId="75"/>
    <cellStyle name="_Q-Sadovky-výkaz-2003-07-01_3 2" xfId="76"/>
    <cellStyle name="_Q-Sadovky-výkaz-2003-07-01_3 3" xfId="77"/>
    <cellStyle name="_RD5.20" xfId="78"/>
    <cellStyle name="_rekapitulace ELEKTRO-Imperial" xfId="79"/>
    <cellStyle name="_River Diamond_D-Polyfunkční dům_VV_2.kolo_změny040820051" xfId="80"/>
    <cellStyle name="_SO 02.06.02 M+R" xfId="81"/>
    <cellStyle name="_SO 02.06.02 M+R 2" xfId="82"/>
    <cellStyle name="_SO 02.06.02 M+R 3" xfId="83"/>
    <cellStyle name="_SO 05_F6_rain wat drain.060531" xfId="84"/>
    <cellStyle name="_SO 16_6VX01_vzduchotechnika" xfId="85"/>
    <cellStyle name="_SO01" xfId="86"/>
    <cellStyle name="_spec_sil_04_2003" xfId="87"/>
    <cellStyle name="_stav" xfId="88"/>
    <cellStyle name="_teco" xfId="89"/>
    <cellStyle name="_teco 2" xfId="90"/>
    <cellStyle name="_TI_SO 01_060301_cz_en" xfId="91"/>
    <cellStyle name="_u) Areálové osvětlení" xfId="92"/>
    <cellStyle name="_v) Veřejné osvětlení" xfId="93"/>
    <cellStyle name="_VŠEOBECNÉ PODMÍNKY" xfId="94"/>
    <cellStyle name="_vyhodnocení-1.kolo" xfId="95"/>
    <cellStyle name="_vyhodnocení-2.kolo" xfId="96"/>
    <cellStyle name="_vyhodnocení-3.kolo " xfId="97"/>
    <cellStyle name="_vyhodnocení-3.kolo _1" xfId="98"/>
    <cellStyle name="_vyhodnocení-3.kolo _1_0-SZ-rozpočet" xfId="99"/>
    <cellStyle name="_vyhodnocení-3.kolo _1_0-SZ-rozpočet_0-SZ-SO08.2-Rozpočet" xfId="100"/>
    <cellStyle name="_vyhodnocení-3.kolo _1_0-SZ-rozpočet_0-SZ-SO08.2-Rozpočet_D1.01.4803-SZ-Rozpočet" xfId="101"/>
    <cellStyle name="_ZPA Jinonice_rozp" xfId="102"/>
    <cellStyle name="1" xfId="103"/>
    <cellStyle name="1 2" xfId="104"/>
    <cellStyle name="1 3" xfId="105"/>
    <cellStyle name="1_AED-YAZ MaR-LOTQ_EXE-001 specifikace" xfId="106"/>
    <cellStyle name="1_AED-YAZ MaR-LOTQ_EXE-001 specifikace 2" xfId="107"/>
    <cellStyle name="1_AED-YAZ MaR-LOTQ_EXE-001 specifikace 3" xfId="108"/>
    <cellStyle name="1_AED-YAZ MaR-LOTQ_EXE-001 specifikace_Rozpočet" xfId="109"/>
    <cellStyle name="1_AED-YAZ MaR-LOTQ_EXE-001 specifikace_Rozpočet 2" xfId="110"/>
    <cellStyle name="1_AED-YAZ MaR-LOTQ_EXE-001 specifikace_Rozpočet 3" xfId="111"/>
    <cellStyle name="1_AED-YAZ MaR-LOTQ_EXE-001 specifikace_Slepý výkaz výměr - Věznice Oráčov_Výměna ŘS_rozpočet" xfId="112"/>
    <cellStyle name="1_AED-YAZ MaR-LOTQ_EXE-001 specifikace_Slepý výkaz výměr - Věznice Oráčov_Výměna ŘS_rozpočet 2" xfId="113"/>
    <cellStyle name="1_AED-YAZ MaR-LOTQ_EXE-001 specifikace_Slepý výkaz výměr - Věznice Oráčov_Výměna ŘS_rozpočet 3" xfId="114"/>
    <cellStyle name="1_VV horkovod komplet" xfId="115"/>
    <cellStyle name="1_VV horkovod komplet 2" xfId="116"/>
    <cellStyle name="1_VV horkovod komplet 3" xfId="117"/>
    <cellStyle name="1_VV horkovod komplet_Rozpočet" xfId="118"/>
    <cellStyle name="1_VV horkovod komplet_Rozpočet 2" xfId="119"/>
    <cellStyle name="1_VV horkovod komplet_Rozpočet 3" xfId="120"/>
    <cellStyle name="1_VV horkovod komplet_Slepý výkaz výměr - Věznice Oráčov_Výměna ŘS_rozpočet" xfId="121"/>
    <cellStyle name="1_VV horkovod komplet_Slepý výkaz výměr - Věznice Oráčov_Výměna ŘS_rozpočet 2" xfId="122"/>
    <cellStyle name="1_VV horkovod komplet_Slepý výkaz výměr - Věznice Oráčov_Výměna ŘS_rozpočet 3" xfId="123"/>
    <cellStyle name="1_Xl0000158" xfId="124"/>
    <cellStyle name="20 % – Zvýraznění1 2" xfId="125"/>
    <cellStyle name="20 % – Zvýraznění1 3" xfId="126"/>
    <cellStyle name="20 % – Zvýraznění1 4" xfId="127"/>
    <cellStyle name="20 % – Zvýraznění2 2" xfId="128"/>
    <cellStyle name="20 % – Zvýraznění2 3" xfId="129"/>
    <cellStyle name="20 % – Zvýraznění2 4" xfId="130"/>
    <cellStyle name="20 % – Zvýraznění3 2" xfId="131"/>
    <cellStyle name="20 % – Zvýraznění3 3" xfId="132"/>
    <cellStyle name="20 % – Zvýraznění3 4" xfId="133"/>
    <cellStyle name="20 % – Zvýraznění4 2" xfId="134"/>
    <cellStyle name="20 % – Zvýraznění4 3" xfId="135"/>
    <cellStyle name="20 % – Zvýraznění4 4" xfId="136"/>
    <cellStyle name="20 % – Zvýraznění5 2" xfId="137"/>
    <cellStyle name="20 % – Zvýraznění5 3" xfId="138"/>
    <cellStyle name="20 % – Zvýraznění5 4" xfId="139"/>
    <cellStyle name="20 % – Zvýraznění6 2" xfId="140"/>
    <cellStyle name="20 % – Zvýraznění6 3" xfId="141"/>
    <cellStyle name="20 % – Zvýraznění6 4" xfId="142"/>
    <cellStyle name="20 % - zvýraznenie1 2" xfId="143"/>
    <cellStyle name="20 % - zvýraznenie2 2" xfId="144"/>
    <cellStyle name="20 % - zvýraznenie3 2" xfId="145"/>
    <cellStyle name="20 % - zvýraznenie4 2" xfId="146"/>
    <cellStyle name="20 % - zvýraznenie5 2" xfId="147"/>
    <cellStyle name="20 % - zvýraznenie6 2" xfId="148"/>
    <cellStyle name="20% - Accent1" xfId="149"/>
    <cellStyle name="20% - Accent2" xfId="150"/>
    <cellStyle name="20% - Accent3" xfId="151"/>
    <cellStyle name="20% - Accent4" xfId="152"/>
    <cellStyle name="20% - Accent5" xfId="153"/>
    <cellStyle name="20% - Accent6" xfId="154"/>
    <cellStyle name="40 % – Zvýraznění1 2" xfId="155"/>
    <cellStyle name="40 % – Zvýraznění1 3" xfId="156"/>
    <cellStyle name="40 % – Zvýraznění1 4" xfId="157"/>
    <cellStyle name="40 % – Zvýraznění2 2" xfId="158"/>
    <cellStyle name="40 % – Zvýraznění2 3" xfId="159"/>
    <cellStyle name="40 % – Zvýraznění2 4" xfId="160"/>
    <cellStyle name="40 % – Zvýraznění3 2" xfId="161"/>
    <cellStyle name="40 % – Zvýraznění3 3" xfId="162"/>
    <cellStyle name="40 % – Zvýraznění3 4" xfId="163"/>
    <cellStyle name="40 % – Zvýraznění4 2" xfId="164"/>
    <cellStyle name="40 % – Zvýraznění4 3" xfId="165"/>
    <cellStyle name="40 % – Zvýraznění4 4" xfId="166"/>
    <cellStyle name="40 % – Zvýraznění5 2" xfId="167"/>
    <cellStyle name="40 % – Zvýraznění5 3" xfId="168"/>
    <cellStyle name="40 % – Zvýraznění5 4" xfId="169"/>
    <cellStyle name="40 % – Zvýraznění6 2" xfId="170"/>
    <cellStyle name="40 % – Zvýraznění6 3" xfId="171"/>
    <cellStyle name="40 % – Zvýraznění6 4" xfId="172"/>
    <cellStyle name="40 % - zvýraznenie1 2" xfId="173"/>
    <cellStyle name="40 % - zvýraznenie2 2" xfId="174"/>
    <cellStyle name="40 % - zvýraznenie3 2" xfId="175"/>
    <cellStyle name="40 % - zvýraznenie4 2" xfId="176"/>
    <cellStyle name="40 % - zvýraznenie5 2" xfId="177"/>
    <cellStyle name="40 % - zvýraznenie6 2" xfId="178"/>
    <cellStyle name="40% - Accent1" xfId="179"/>
    <cellStyle name="40% - Accent2" xfId="180"/>
    <cellStyle name="40% - Accent3" xfId="181"/>
    <cellStyle name="40% - Accent4" xfId="182"/>
    <cellStyle name="40% - Accent5" xfId="183"/>
    <cellStyle name="40% - Accent6" xfId="184"/>
    <cellStyle name="5" xfId="185"/>
    <cellStyle name="5 10" xfId="186"/>
    <cellStyle name="5 10 2" xfId="187"/>
    <cellStyle name="5 10 3" xfId="188"/>
    <cellStyle name="5 11" xfId="189"/>
    <cellStyle name="5 11 2" xfId="190"/>
    <cellStyle name="5 11 3" xfId="191"/>
    <cellStyle name="5 12" xfId="192"/>
    <cellStyle name="5 12 2" xfId="193"/>
    <cellStyle name="5 12 3" xfId="194"/>
    <cellStyle name="5 13" xfId="195"/>
    <cellStyle name="5 13 2" xfId="196"/>
    <cellStyle name="5 13 3" xfId="197"/>
    <cellStyle name="5 14" xfId="198"/>
    <cellStyle name="5 14 2" xfId="199"/>
    <cellStyle name="5 14 3" xfId="200"/>
    <cellStyle name="5 15" xfId="201"/>
    <cellStyle name="5 15 2" xfId="202"/>
    <cellStyle name="5 15 3" xfId="203"/>
    <cellStyle name="5 16" xfId="204"/>
    <cellStyle name="5 16 2" xfId="205"/>
    <cellStyle name="5 16 3" xfId="206"/>
    <cellStyle name="5 17" xfId="207"/>
    <cellStyle name="5 17 2" xfId="208"/>
    <cellStyle name="5 17 3" xfId="209"/>
    <cellStyle name="5 18" xfId="210"/>
    <cellStyle name="5 18 2" xfId="211"/>
    <cellStyle name="5 18 3" xfId="212"/>
    <cellStyle name="5 19" xfId="213"/>
    <cellStyle name="5 19 2" xfId="214"/>
    <cellStyle name="5 19 3" xfId="215"/>
    <cellStyle name="5 2" xfId="216"/>
    <cellStyle name="5 2 2" xfId="217"/>
    <cellStyle name="5 2 3" xfId="218"/>
    <cellStyle name="5 20" xfId="219"/>
    <cellStyle name="5 20 2" xfId="220"/>
    <cellStyle name="5 20 3" xfId="221"/>
    <cellStyle name="5 21" xfId="222"/>
    <cellStyle name="5 21 2" xfId="223"/>
    <cellStyle name="5 21 3" xfId="224"/>
    <cellStyle name="5 22" xfId="225"/>
    <cellStyle name="5 22 2" xfId="226"/>
    <cellStyle name="5 22 3" xfId="227"/>
    <cellStyle name="5 23" xfId="228"/>
    <cellStyle name="5 24" xfId="229"/>
    <cellStyle name="5 3" xfId="230"/>
    <cellStyle name="5 3 2" xfId="231"/>
    <cellStyle name="5 3 3" xfId="232"/>
    <cellStyle name="5 4" xfId="233"/>
    <cellStyle name="5 4 2" xfId="234"/>
    <cellStyle name="5 4 3" xfId="235"/>
    <cellStyle name="5 5" xfId="236"/>
    <cellStyle name="5 5 2" xfId="237"/>
    <cellStyle name="5 5 3" xfId="238"/>
    <cellStyle name="5 6" xfId="239"/>
    <cellStyle name="5 6 2" xfId="240"/>
    <cellStyle name="5 6 3" xfId="241"/>
    <cellStyle name="5 7" xfId="242"/>
    <cellStyle name="5 7 2" xfId="243"/>
    <cellStyle name="5 7 3" xfId="244"/>
    <cellStyle name="5 8" xfId="245"/>
    <cellStyle name="5 8 2" xfId="246"/>
    <cellStyle name="5 8 3" xfId="247"/>
    <cellStyle name="5 9" xfId="248"/>
    <cellStyle name="5 9 2" xfId="249"/>
    <cellStyle name="5 9 3" xfId="250"/>
    <cellStyle name="60 % – Zvýraznění1 2" xfId="251"/>
    <cellStyle name="60 % – Zvýraznění1 3" xfId="252"/>
    <cellStyle name="60 % – Zvýraznění1 4" xfId="253"/>
    <cellStyle name="60 % – Zvýraznění2 2" xfId="254"/>
    <cellStyle name="60 % – Zvýraznění2 3" xfId="255"/>
    <cellStyle name="60 % – Zvýraznění2 4" xfId="256"/>
    <cellStyle name="60 % – Zvýraznění3 2" xfId="257"/>
    <cellStyle name="60 % – Zvýraznění3 3" xfId="258"/>
    <cellStyle name="60 % – Zvýraznění3 4" xfId="259"/>
    <cellStyle name="60 % – Zvýraznění4 2" xfId="260"/>
    <cellStyle name="60 % – Zvýraznění4 3" xfId="261"/>
    <cellStyle name="60 % – Zvýraznění4 4" xfId="262"/>
    <cellStyle name="60 % – Zvýraznění5 2" xfId="263"/>
    <cellStyle name="60 % – Zvýraznění5 3" xfId="264"/>
    <cellStyle name="60 % – Zvýraznění5 4" xfId="265"/>
    <cellStyle name="60 % – Zvýraznění6 2" xfId="266"/>
    <cellStyle name="60 % – Zvýraznění6 3" xfId="267"/>
    <cellStyle name="60 % – Zvýraznění6 4" xfId="268"/>
    <cellStyle name="60 % - zvýraznenie1 2" xfId="269"/>
    <cellStyle name="60 % - zvýraznenie2 2" xfId="270"/>
    <cellStyle name="60 % - zvýraznenie3 2" xfId="271"/>
    <cellStyle name="60 % - zvýraznenie4 2" xfId="272"/>
    <cellStyle name="60 % - zvýraznenie5 2" xfId="273"/>
    <cellStyle name="60 % - zvýraznenie6 2" xfId="274"/>
    <cellStyle name="60% - Accent1" xfId="275"/>
    <cellStyle name="60% - Accent2" xfId="276"/>
    <cellStyle name="60% - Accent3" xfId="277"/>
    <cellStyle name="60% - Accent4" xfId="278"/>
    <cellStyle name="60% - Accent5" xfId="279"/>
    <cellStyle name="60% - Accent6" xfId="280"/>
    <cellStyle name="Accent1" xfId="281"/>
    <cellStyle name="Accent2" xfId="282"/>
    <cellStyle name="Accent3" xfId="283"/>
    <cellStyle name="Accent4" xfId="284"/>
    <cellStyle name="Accent5" xfId="285"/>
    <cellStyle name="Accent6" xfId="286"/>
    <cellStyle name="Bad" xfId="287"/>
    <cellStyle name="bezčárky_" xfId="288"/>
    <cellStyle name="Binlik Ayracı_Sayfa1" xfId="289"/>
    <cellStyle name="blokcen" xfId="290"/>
    <cellStyle name="B-NR" xfId="291"/>
    <cellStyle name="Bold 11" xfId="292"/>
    <cellStyle name="Calculation" xfId="293"/>
    <cellStyle name="cárkyd" xfId="294"/>
    <cellStyle name="cary" xfId="295"/>
    <cellStyle name="Celkem 2" xfId="296"/>
    <cellStyle name="Celkem 3" xfId="297"/>
    <cellStyle name="Celkem 4" xfId="298"/>
    <cellStyle name="Cena" xfId="299"/>
    <cellStyle name="cena součet" xfId="300"/>
    <cellStyle name="CenaJednPolozky" xfId="301"/>
    <cellStyle name="ceník" xfId="302"/>
    <cellStyle name="ceník 2" xfId="303"/>
    <cellStyle name="ceník 3" xfId="304"/>
    <cellStyle name="Codice" xfId="305"/>
    <cellStyle name="Codice 2" xfId="306"/>
    <cellStyle name="ColStyle1" xfId="307"/>
    <cellStyle name="ColStyle2" xfId="308"/>
    <cellStyle name="ColStyle3" xfId="309"/>
    <cellStyle name="ColStyle4" xfId="310"/>
    <cellStyle name="ColStyle5" xfId="311"/>
    <cellStyle name="Comma  - Style1" xfId="312"/>
    <cellStyle name="Comma  - Style1 2" xfId="313"/>
    <cellStyle name="Comma  - Style2" xfId="314"/>
    <cellStyle name="Comma  - Style2 2" xfId="315"/>
    <cellStyle name="Comma  - Style3" xfId="316"/>
    <cellStyle name="Comma  - Style3 2" xfId="317"/>
    <cellStyle name="Comma  - Style4" xfId="318"/>
    <cellStyle name="Comma  - Style4 2" xfId="319"/>
    <cellStyle name="Comma  - Style5" xfId="320"/>
    <cellStyle name="Comma  - Style5 2" xfId="321"/>
    <cellStyle name="Comma  - Style6" xfId="322"/>
    <cellStyle name="Comma  - Style6 2" xfId="323"/>
    <cellStyle name="Comma  - Style7" xfId="324"/>
    <cellStyle name="Comma  - Style7 2" xfId="325"/>
    <cellStyle name="Comma  - Style8" xfId="326"/>
    <cellStyle name="Comma  - Style8 2" xfId="327"/>
    <cellStyle name="Comma [0]_9eu2xkjwWrYu0YNRaLvhySkeD" xfId="328"/>
    <cellStyle name="Comma 2" xfId="329"/>
    <cellStyle name="Comma 2 2" xfId="330"/>
    <cellStyle name="Comma 2 2 2" xfId="331"/>
    <cellStyle name="Comma 2 2 3" xfId="332"/>
    <cellStyle name="Comma 2 3" xfId="333"/>
    <cellStyle name="Comma 2 4" xfId="334"/>
    <cellStyle name="Comma_9eu2xkjwWrYu0YNRaLvhySkeD" xfId="335"/>
    <cellStyle name="Currency (0)" xfId="336"/>
    <cellStyle name="Currency (2)" xfId="337"/>
    <cellStyle name="Currency [0]_3LU9hSJnLyQkkffIimuyOsjVm" xfId="338"/>
    <cellStyle name="Currency_3LU9hSJnLyQkkffIimuyOsjVm" xfId="339"/>
    <cellStyle name="čárky 2" xfId="340"/>
    <cellStyle name="čárky 2 10" xfId="341"/>
    <cellStyle name="čárky 2 10 2" xfId="342"/>
    <cellStyle name="čárky 2 10 3" xfId="343"/>
    <cellStyle name="čárky 2 11" xfId="344"/>
    <cellStyle name="čárky 2 11 2" xfId="345"/>
    <cellStyle name="čárky 2 11 3" xfId="346"/>
    <cellStyle name="čárky 2 12" xfId="347"/>
    <cellStyle name="čárky 2 12 2" xfId="348"/>
    <cellStyle name="čárky 2 12 3" xfId="349"/>
    <cellStyle name="čárky 2 13" xfId="350"/>
    <cellStyle name="čárky 2 13 2" xfId="351"/>
    <cellStyle name="čárky 2 13 3" xfId="352"/>
    <cellStyle name="čárky 2 14" xfId="353"/>
    <cellStyle name="čárky 2 14 2" xfId="354"/>
    <cellStyle name="čárky 2 14 3" xfId="355"/>
    <cellStyle name="čárky 2 15" xfId="356"/>
    <cellStyle name="čárky 2 15 2" xfId="357"/>
    <cellStyle name="čárky 2 15 3" xfId="358"/>
    <cellStyle name="čárky 2 16" xfId="359"/>
    <cellStyle name="čárky 2 16 2" xfId="360"/>
    <cellStyle name="čárky 2 16 3" xfId="361"/>
    <cellStyle name="čárky 2 17" xfId="362"/>
    <cellStyle name="čárky 2 17 2" xfId="363"/>
    <cellStyle name="čárky 2 17 3" xfId="364"/>
    <cellStyle name="čárky 2 18" xfId="365"/>
    <cellStyle name="čárky 2 18 2" xfId="366"/>
    <cellStyle name="čárky 2 18 3" xfId="367"/>
    <cellStyle name="čárky 2 19" xfId="368"/>
    <cellStyle name="čárky 2 19 2" xfId="369"/>
    <cellStyle name="čárky 2 19 3" xfId="370"/>
    <cellStyle name="čárky 2 2" xfId="371"/>
    <cellStyle name="čárky 2 2 2" xfId="372"/>
    <cellStyle name="čárky 2 2 3" xfId="373"/>
    <cellStyle name="čárky 2 20" xfId="374"/>
    <cellStyle name="čárky 2 20 2" xfId="375"/>
    <cellStyle name="čárky 2 20 3" xfId="376"/>
    <cellStyle name="čárky 2 21" xfId="377"/>
    <cellStyle name="čárky 2 21 2" xfId="378"/>
    <cellStyle name="čárky 2 21 3" xfId="379"/>
    <cellStyle name="čárky 2 22" xfId="380"/>
    <cellStyle name="čárky 2 22 2" xfId="381"/>
    <cellStyle name="čárky 2 22 3" xfId="382"/>
    <cellStyle name="čárky 2 23" xfId="383"/>
    <cellStyle name="čárky 2 23 2" xfId="384"/>
    <cellStyle name="čárky 2 23 3" xfId="385"/>
    <cellStyle name="čárky 2 24" xfId="386"/>
    <cellStyle name="čárky 2 24 2" xfId="387"/>
    <cellStyle name="čárky 2 24 3" xfId="388"/>
    <cellStyle name="čárky 2 25" xfId="389"/>
    <cellStyle name="čárky 2 25 2" xfId="390"/>
    <cellStyle name="čárky 2 25 3" xfId="391"/>
    <cellStyle name="čárky 2 26" xfId="392"/>
    <cellStyle name="čárky 2 27" xfId="393"/>
    <cellStyle name="čárky 2 3" xfId="394"/>
    <cellStyle name="čárky 2 3 2" xfId="395"/>
    <cellStyle name="čárky 2 3 3" xfId="396"/>
    <cellStyle name="čárky 2 4" xfId="397"/>
    <cellStyle name="čárky 2 4 2" xfId="398"/>
    <cellStyle name="čárky 2 4 3" xfId="399"/>
    <cellStyle name="čárky 2 5" xfId="400"/>
    <cellStyle name="čárky 2 5 2" xfId="401"/>
    <cellStyle name="čárky 2 5 3" xfId="402"/>
    <cellStyle name="čárky 2 6" xfId="403"/>
    <cellStyle name="čárky 2 6 2" xfId="404"/>
    <cellStyle name="čárky 2 6 3" xfId="405"/>
    <cellStyle name="čárky 2 7" xfId="406"/>
    <cellStyle name="čárky 2 7 2" xfId="407"/>
    <cellStyle name="čárky 2 7 3" xfId="408"/>
    <cellStyle name="čárky 2 8" xfId="409"/>
    <cellStyle name="čárky 2 8 2" xfId="410"/>
    <cellStyle name="čárky 2 8 3" xfId="411"/>
    <cellStyle name="čárky 2 9" xfId="412"/>
    <cellStyle name="čárky 2 9 2" xfId="413"/>
    <cellStyle name="čárky 2 9 3" xfId="414"/>
    <cellStyle name="čárky 2_Rozpočet" xfId="415"/>
    <cellStyle name="Čísla v krycím listu" xfId="416"/>
    <cellStyle name="číslo.00_" xfId="417"/>
    <cellStyle name="Date" xfId="418"/>
    <cellStyle name="daten" xfId="419"/>
    <cellStyle name="Date-Time" xfId="420"/>
    <cellStyle name="Decimal 1" xfId="421"/>
    <cellStyle name="Decimal 2" xfId="422"/>
    <cellStyle name="Decimal 3" xfId="423"/>
    <cellStyle name="Dezimal [0]_Compiling Utility Macros" xfId="424"/>
    <cellStyle name="Dezimal_Compiling Utility Macros" xfId="425"/>
    <cellStyle name="Dobrá 2" xfId="426"/>
    <cellStyle name="Dziesiętny [0]_laroux" xfId="427"/>
    <cellStyle name="Dziesiętny_laroux" xfId="428"/>
    <cellStyle name="Euro" xfId="429"/>
    <cellStyle name="Euro 2" xfId="430"/>
    <cellStyle name="Euro 3" xfId="431"/>
    <cellStyle name="Excel Built-in Normal" xfId="432"/>
    <cellStyle name="Explanatory Text" xfId="433"/>
    <cellStyle name="Firma" xfId="434"/>
    <cellStyle name="fnRegressQ" xfId="435"/>
    <cellStyle name="Good" xfId="436"/>
    <cellStyle name="Grey" xfId="437"/>
    <cellStyle name="Halere" xfId="438"/>
    <cellStyle name="Header1" xfId="439"/>
    <cellStyle name="Header2" xfId="440"/>
    <cellStyle name="Heading 1" xfId="441"/>
    <cellStyle name="Heading 2" xfId="442"/>
    <cellStyle name="Heading 3" xfId="443"/>
    <cellStyle name="Heading 4" xfId="444"/>
    <cellStyle name="Hlavní nadpis" xfId="445"/>
    <cellStyle name="Hypertextový odkaz 2" xfId="446"/>
    <cellStyle name="Check Cell" xfId="447"/>
    <cellStyle name="Chybně 2" xfId="448"/>
    <cellStyle name="Chybně 3" xfId="449"/>
    <cellStyle name="Chybně 4" xfId="450"/>
    <cellStyle name="Input" xfId="451"/>
    <cellStyle name="Input %" xfId="452"/>
    <cellStyle name="Input [yellow]" xfId="453"/>
    <cellStyle name="Input 1" xfId="454"/>
    <cellStyle name="Input 3" xfId="455"/>
    <cellStyle name="Input_Rozpočet" xfId="456"/>
    <cellStyle name="Kolonne1" xfId="457"/>
    <cellStyle name="Komma0" xfId="458"/>
    <cellStyle name="Kontrolná bunka 2" xfId="459"/>
    <cellStyle name="Kontrolní buňka 2" xfId="460"/>
    <cellStyle name="Kontrolní buňka 3" xfId="461"/>
    <cellStyle name="Kontrolní buňka 4" xfId="462"/>
    <cellStyle name="lehký dolní okraj" xfId="463"/>
    <cellStyle name="Linked Cell" xfId="464"/>
    <cellStyle name="Měna 2" xfId="465"/>
    <cellStyle name="Měna 2 2" xfId="466"/>
    <cellStyle name="Měna 2 3" xfId="467"/>
    <cellStyle name="měny 2" xfId="468"/>
    <cellStyle name="měny 2 2" xfId="469"/>
    <cellStyle name="měny 2 3" xfId="470"/>
    <cellStyle name="Millares [0]_detalle" xfId="471"/>
    <cellStyle name="Millares_detalle" xfId="472"/>
    <cellStyle name="množství" xfId="473"/>
    <cellStyle name="Moneda [0]_detalle" xfId="474"/>
    <cellStyle name="Moneda_detalle" xfId="475"/>
    <cellStyle name="Month" xfId="476"/>
    <cellStyle name="MřížkaNormální" xfId="477"/>
    <cellStyle name="Nadpis 1 2" xfId="478"/>
    <cellStyle name="Nadpis 1 3" xfId="479"/>
    <cellStyle name="Nadpis 1 4" xfId="480"/>
    <cellStyle name="Nadpis 2 2" xfId="481"/>
    <cellStyle name="Nadpis 2 3" xfId="482"/>
    <cellStyle name="Nadpis 2 4" xfId="483"/>
    <cellStyle name="Nadpis 3 2" xfId="484"/>
    <cellStyle name="Nadpis 3 3" xfId="485"/>
    <cellStyle name="Nadpis 3 4" xfId="486"/>
    <cellStyle name="Nadpis 4 2" xfId="487"/>
    <cellStyle name="Nadpis 4 3" xfId="488"/>
    <cellStyle name="Nadpis 4 4" xfId="489"/>
    <cellStyle name="Nadpis vzorka" xfId="490"/>
    <cellStyle name="nadpis-12" xfId="491"/>
    <cellStyle name="nadpis-podtr." xfId="492"/>
    <cellStyle name="nadpis-podtr-12" xfId="493"/>
    <cellStyle name="nadpis-podtr-šik" xfId="494"/>
    <cellStyle name="NAROW" xfId="495"/>
    <cellStyle name="Název 2" xfId="496"/>
    <cellStyle name="Název 3" xfId="497"/>
    <cellStyle name="Název 4" xfId="498"/>
    <cellStyle name="Neutral" xfId="499"/>
    <cellStyle name="Neutrálna 2" xfId="500"/>
    <cellStyle name="Neutrální 2" xfId="501"/>
    <cellStyle name="Neutrální 3" xfId="502"/>
    <cellStyle name="Neutrální 4" xfId="503"/>
    <cellStyle name="normal" xfId="504"/>
    <cellStyle name="Normal - Style1" xfId="505"/>
    <cellStyle name="Normal - Style1 2" xfId="506"/>
    <cellStyle name="Normal 11" xfId="507"/>
    <cellStyle name="Normal 2" xfId="508"/>
    <cellStyle name="Normal 2 2" xfId="509"/>
    <cellStyle name="Normal 2_Ceník 2012 - Interní!!!" xfId="510"/>
    <cellStyle name="Normal 3" xfId="511"/>
    <cellStyle name="Normal 4" xfId="512"/>
    <cellStyle name="normal 5" xfId="513"/>
    <cellStyle name="normal 6" xfId="514"/>
    <cellStyle name="normal 7" xfId="515"/>
    <cellStyle name="Normal_0003pai1" xfId="516"/>
    <cellStyle name="Normál_tesco_saját form-szentes" xfId="517"/>
    <cellStyle name="Normálna 2" xfId="518"/>
    <cellStyle name="normálne 10" xfId="519"/>
    <cellStyle name="normálne 11" xfId="520"/>
    <cellStyle name="normálne 13" xfId="521"/>
    <cellStyle name="normálne 14" xfId="522"/>
    <cellStyle name="normálne 15" xfId="523"/>
    <cellStyle name="normálne 16" xfId="524"/>
    <cellStyle name="normálne 17" xfId="525"/>
    <cellStyle name="normálne 18" xfId="526"/>
    <cellStyle name="normálne 19" xfId="527"/>
    <cellStyle name="normálne 2" xfId="528"/>
    <cellStyle name="normálne 2 2" xfId="529"/>
    <cellStyle name="normálne 2 3" xfId="530"/>
    <cellStyle name="normálne 2_Rozpočet" xfId="531"/>
    <cellStyle name="normálne 20" xfId="532"/>
    <cellStyle name="normálne 21" xfId="533"/>
    <cellStyle name="normálne 22" xfId="534"/>
    <cellStyle name="normálne 23" xfId="535"/>
    <cellStyle name="normálne 24" xfId="536"/>
    <cellStyle name="normálne 3" xfId="537"/>
    <cellStyle name="normálne 3 2" xfId="538"/>
    <cellStyle name="normálne 3 3" xfId="539"/>
    <cellStyle name="normálne 4" xfId="540"/>
    <cellStyle name="normálne 4 2" xfId="541"/>
    <cellStyle name="normálne 4 3" xfId="542"/>
    <cellStyle name="normálne 5" xfId="543"/>
    <cellStyle name="normálne 5 2" xfId="544"/>
    <cellStyle name="normálne 5 3" xfId="545"/>
    <cellStyle name="normálne 8" xfId="546"/>
    <cellStyle name="normálne 9" xfId="547"/>
    <cellStyle name="normálne__výkaz výmer old" xfId="548"/>
    <cellStyle name="Normální" xfId="0" builtinId="0"/>
    <cellStyle name="normální 10" xfId="549"/>
    <cellStyle name="normální 11" xfId="550"/>
    <cellStyle name="normální 12" xfId="551"/>
    <cellStyle name="normální 13" xfId="552"/>
    <cellStyle name="normální 14" xfId="553"/>
    <cellStyle name="normální 15" xfId="554"/>
    <cellStyle name="normální 16" xfId="555"/>
    <cellStyle name="normální 17" xfId="556"/>
    <cellStyle name="normální 18" xfId="557"/>
    <cellStyle name="normální 19" xfId="558"/>
    <cellStyle name="normální 2" xfId="1"/>
    <cellStyle name="normální 2 2" xfId="559"/>
    <cellStyle name="normální 2 2 2" xfId="560"/>
    <cellStyle name="normální 2 2 2 2" xfId="561"/>
    <cellStyle name="normální 2 2 2 3" xfId="562"/>
    <cellStyle name="normální 2 2 3" xfId="563"/>
    <cellStyle name="normální 2 2 3 2" xfId="564"/>
    <cellStyle name="normální 2 2 3 3" xfId="565"/>
    <cellStyle name="normální 2 2 4" xfId="566"/>
    <cellStyle name="normální 2 2 4 2" xfId="567"/>
    <cellStyle name="normální 2 2 4 3" xfId="568"/>
    <cellStyle name="normální 2 2 5" xfId="569"/>
    <cellStyle name="normální 2 2 6" xfId="570"/>
    <cellStyle name="normální 2 2_Věznice Oráčov_rozp" xfId="571"/>
    <cellStyle name="normální 2 3" xfId="572"/>
    <cellStyle name="normální 2 4" xfId="573"/>
    <cellStyle name="normální 2 5" xfId="574"/>
    <cellStyle name="normální 2_ČKD Chlazení kotelna_rozp_PP" xfId="575"/>
    <cellStyle name="normální 20" xfId="576"/>
    <cellStyle name="normální 21" xfId="577"/>
    <cellStyle name="normální 22" xfId="578"/>
    <cellStyle name="normální 23" xfId="579"/>
    <cellStyle name="normální 24" xfId="580"/>
    <cellStyle name="normální 25" xfId="581"/>
    <cellStyle name="normální 26" xfId="582"/>
    <cellStyle name="normální 27" xfId="583"/>
    <cellStyle name="normální 28" xfId="584"/>
    <cellStyle name="normální 29" xfId="585"/>
    <cellStyle name="normální 3" xfId="586"/>
    <cellStyle name="normální 3 2" xfId="587"/>
    <cellStyle name="normální 3_rozp_YAZZ_výběr_konec" xfId="588"/>
    <cellStyle name="normální 30" xfId="589"/>
    <cellStyle name="normální 31" xfId="590"/>
    <cellStyle name="normální 32" xfId="591"/>
    <cellStyle name="normální 4" xfId="592"/>
    <cellStyle name="Normální 4 2" xfId="593"/>
    <cellStyle name="Normální 4_KC MaR jaromer" xfId="594"/>
    <cellStyle name="normální 5" xfId="595"/>
    <cellStyle name="normální 6" xfId="596"/>
    <cellStyle name="normální 7" xfId="597"/>
    <cellStyle name="normální 8" xfId="598"/>
    <cellStyle name="normální 9" xfId="599"/>
    <cellStyle name="normální vzor" xfId="600"/>
    <cellStyle name="Normalny_laroux" xfId="601"/>
    <cellStyle name="Note" xfId="602"/>
    <cellStyle name="Numer katalog" xfId="603"/>
    <cellStyle name="Output" xfId="604"/>
    <cellStyle name="ParaBirimi [0]_laroux" xfId="605"/>
    <cellStyle name="ParaBirimi_laroux" xfId="606"/>
    <cellStyle name="Percent ()" xfId="607"/>
    <cellStyle name="Percent () 2" xfId="608"/>
    <cellStyle name="Percent () 3" xfId="609"/>
    <cellStyle name="Percent () 4" xfId="610"/>
    <cellStyle name="Percent () 5" xfId="611"/>
    <cellStyle name="Percent () 6" xfId="612"/>
    <cellStyle name="Percent (0)" xfId="613"/>
    <cellStyle name="Percent (1)" xfId="614"/>
    <cellStyle name="Percent [2]" xfId="615"/>
    <cellStyle name="Percent [2] 2" xfId="616"/>
    <cellStyle name="Percent 1" xfId="617"/>
    <cellStyle name="Percent 2" xfId="618"/>
    <cellStyle name="Percent_Account Detail" xfId="619"/>
    <cellStyle name="Pevné texty v krycím listu" xfId="620"/>
    <cellStyle name="podkapitola" xfId="621"/>
    <cellStyle name="Podnadpis" xfId="622"/>
    <cellStyle name="Polozka" xfId="623"/>
    <cellStyle name="Popis" xfId="624"/>
    <cellStyle name="pozice" xfId="625"/>
    <cellStyle name="Poznámka 2" xfId="626"/>
    <cellStyle name="Poznámka 3" xfId="627"/>
    <cellStyle name="Poznámka 3 2" xfId="628"/>
    <cellStyle name="Poznámka 3 3" xfId="629"/>
    <cellStyle name="Poznámka 4" xfId="630"/>
    <cellStyle name="Poznámka 4 2" xfId="631"/>
    <cellStyle name="Poznámka 4 3" xfId="632"/>
    <cellStyle name="Prepojená bunka 2" xfId="633"/>
    <cellStyle name="Procenta 2" xfId="634"/>
    <cellStyle name="Propojená buňka 2" xfId="635"/>
    <cellStyle name="Propojená buňka 3" xfId="636"/>
    <cellStyle name="Propojená buňka 4" xfId="637"/>
    <cellStyle name="R_text" xfId="638"/>
    <cellStyle name="R_text_Rozpočet" xfId="639"/>
    <cellStyle name="R_type" xfId="640"/>
    <cellStyle name="RekapCisloOdd" xfId="641"/>
    <cellStyle name="RekapNazOdd" xfId="642"/>
    <cellStyle name="RekapOddiluSoucet" xfId="643"/>
    <cellStyle name="RekapTonaz" xfId="644"/>
    <cellStyle name="RH1" xfId="645"/>
    <cellStyle name="Shaded" xfId="646"/>
    <cellStyle name="Skupina" xfId="647"/>
    <cellStyle name="Specifikace" xfId="648"/>
    <cellStyle name="Specifikace 2" xfId="649"/>
    <cellStyle name="Specifikace 3" xfId="650"/>
    <cellStyle name="Spolu 2" xfId="651"/>
    <cellStyle name="Správně 2" xfId="652"/>
    <cellStyle name="Správně 3" xfId="653"/>
    <cellStyle name="Správně 4" xfId="654"/>
    <cellStyle name="Standaard_Blad1_3" xfId="655"/>
    <cellStyle name="Standard_aktuell" xfId="656"/>
    <cellStyle name="standardní-Courier12" xfId="657"/>
    <cellStyle name="standardní-podtržený" xfId="658"/>
    <cellStyle name="standardní-podtržený-šikmý" xfId="659"/>
    <cellStyle name="standardní-tučně" xfId="660"/>
    <cellStyle name="standard-podtr" xfId="661"/>
    <cellStyle name="standard-podtr/tučně" xfId="662"/>
    <cellStyle name="Stín+tučně" xfId="663"/>
    <cellStyle name="Stín+tučně+velké písmo" xfId="664"/>
    <cellStyle name="Styl 1" xfId="665"/>
    <cellStyle name="Styl 1 2" xfId="666"/>
    <cellStyle name="Styl 1 3" xfId="667"/>
    <cellStyle name="Styl 1 4" xfId="668"/>
    <cellStyle name="Styl 1_Opočno_Terlety_rozp" xfId="669"/>
    <cellStyle name="Styl 2" xfId="670"/>
    <cellStyle name="Styl 2 2" xfId="671"/>
    <cellStyle name="Styl 3" xfId="672"/>
    <cellStyle name="Styl 3 2" xfId="673"/>
    <cellStyle name="Styl 4" xfId="674"/>
    <cellStyle name="Styl 4 2" xfId="675"/>
    <cellStyle name="Style 1" xfId="676"/>
    <cellStyle name="SUAT1" xfId="677"/>
    <cellStyle name="SUAT1 2" xfId="678"/>
    <cellStyle name="Sum" xfId="679"/>
    <cellStyle name="Sum %of HV" xfId="680"/>
    <cellStyle name="Štýl 1" xfId="681"/>
    <cellStyle name="Štýl 1 2" xfId="682"/>
    <cellStyle name="Štýl 1_Rozpočet" xfId="683"/>
    <cellStyle name="Tab" xfId="684"/>
    <cellStyle name="Tab 2" xfId="685"/>
    <cellStyle name="Tab 3" xfId="686"/>
    <cellStyle name="Tab 4" xfId="687"/>
    <cellStyle name="Tab popis" xfId="688"/>
    <cellStyle name="Tab popis 2" xfId="689"/>
    <cellStyle name="Tab popis 3" xfId="690"/>
    <cellStyle name="Tab popis 4" xfId="691"/>
    <cellStyle name="Tab výsledok" xfId="692"/>
    <cellStyle name="Tab výsledok 2" xfId="693"/>
    <cellStyle name="Tab výsledok 3" xfId="694"/>
    <cellStyle name="Tab výsledok 4" xfId="695"/>
    <cellStyle name="Tab výsledok_Rozpočet" xfId="696"/>
    <cellStyle name="Tab_CP zaslaná 4_9_09" xfId="697"/>
    <cellStyle name="tabulka cenník" xfId="698"/>
    <cellStyle name="text" xfId="699"/>
    <cellStyle name="Text upozornění 2" xfId="700"/>
    <cellStyle name="Text upozornění 3" xfId="701"/>
    <cellStyle name="Text upozornění 4" xfId="702"/>
    <cellStyle name="Text upozornenia 2" xfId="703"/>
    <cellStyle name="Text v krycím listu" xfId="704"/>
    <cellStyle name="Thousands (0)" xfId="705"/>
    <cellStyle name="Thousands (1)" xfId="706"/>
    <cellStyle name="time" xfId="707"/>
    <cellStyle name="Title" xfId="708"/>
    <cellStyle name="Titul" xfId="709"/>
    <cellStyle name="Titul 2" xfId="710"/>
    <cellStyle name="Titul 3" xfId="711"/>
    <cellStyle name="Total" xfId="712"/>
    <cellStyle name="Tučně" xfId="713"/>
    <cellStyle name="TYP ŘÁDKU_2" xfId="714"/>
    <cellStyle name="Underline 2" xfId="715"/>
    <cellStyle name="Update" xfId="716"/>
    <cellStyle name="Valuta_99-4 upgrade" xfId="717"/>
    <cellStyle name="Virgül [0]_AD1" xfId="718"/>
    <cellStyle name="Virgül_AD1" xfId="719"/>
    <cellStyle name="Vstup 2" xfId="720"/>
    <cellStyle name="Vstup 3" xfId="721"/>
    <cellStyle name="Vstup 4" xfId="722"/>
    <cellStyle name="Výpočet 2" xfId="723"/>
    <cellStyle name="Výpočet 3" xfId="724"/>
    <cellStyle name="Výpočet 4" xfId="725"/>
    <cellStyle name="Výstup 2" xfId="726"/>
    <cellStyle name="Výstup 3" xfId="727"/>
    <cellStyle name="Výstup 4" xfId="728"/>
    <cellStyle name="Vysvětlující text 2" xfId="729"/>
    <cellStyle name="Vysvětlující text 3" xfId="730"/>
    <cellStyle name="Vysvětlující text 4" xfId="731"/>
    <cellStyle name="Vysvetľujúci text 2" xfId="732"/>
    <cellStyle name="Währung" xfId="733"/>
    <cellStyle name="Währung [0]_Compiling Utility Macros" xfId="734"/>
    <cellStyle name="Währung_Compiling Utility Macros" xfId="735"/>
    <cellStyle name="Walutowy [0]_laroux" xfId="736"/>
    <cellStyle name="Walutowy_laroux" xfId="737"/>
    <cellStyle name="Warning Text" xfId="738"/>
    <cellStyle name="Year" xfId="739"/>
    <cellStyle name="základní" xfId="740"/>
    <cellStyle name="zbozi_p" xfId="741"/>
    <cellStyle name="Zlá 2" xfId="742"/>
    <cellStyle name="Zvýraznění 1 2" xfId="743"/>
    <cellStyle name="Zvýraznění 1 3" xfId="744"/>
    <cellStyle name="Zvýraznění 1 4" xfId="745"/>
    <cellStyle name="Zvýraznění 2 2" xfId="746"/>
    <cellStyle name="Zvýraznění 2 3" xfId="747"/>
    <cellStyle name="Zvýraznění 2 4" xfId="748"/>
    <cellStyle name="Zvýraznění 3 2" xfId="749"/>
    <cellStyle name="Zvýraznění 3 3" xfId="750"/>
    <cellStyle name="Zvýraznění 3 4" xfId="751"/>
    <cellStyle name="Zvýraznění 4 2" xfId="752"/>
    <cellStyle name="Zvýraznění 4 3" xfId="753"/>
    <cellStyle name="Zvýraznění 4 4" xfId="754"/>
    <cellStyle name="Zvýraznění 5 2" xfId="755"/>
    <cellStyle name="Zvýraznění 5 3" xfId="756"/>
    <cellStyle name="Zvýraznění 5 4" xfId="757"/>
    <cellStyle name="Zvýraznění 6 2" xfId="758"/>
    <cellStyle name="Zvýraznění 6 3" xfId="759"/>
    <cellStyle name="Zvýraznění 6 4" xfId="760"/>
    <cellStyle name="Zvýraznenie1 2" xfId="761"/>
    <cellStyle name="Zvýraznenie2 2" xfId="762"/>
    <cellStyle name="Zvýraznenie3 2" xfId="763"/>
    <cellStyle name="Zvýraznenie4 2" xfId="764"/>
    <cellStyle name="Zvýraznenie5 2" xfId="765"/>
    <cellStyle name="Zvýraznenie6 2" xfId="766"/>
    <cellStyle name="Zvýrazni" xfId="767"/>
    <cellStyle name="Обычный_pr.c.002-D+M venkovni kanal., vodovodu a plynovodu" xfId="768"/>
    <cellStyle name="標準_20070117 Mechanical BOQ CLIENT CONTRACT last version" xfId="7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cetni/AppData/Roaming/Microsoft/Excel/Souhrnn&#253;%20Rozpo&#269;et%20-%20PB%20-%20KnV%20-%20III.etapa,%20rev%20(version%20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karlik/Dokumenty/Nab&#237;dky/vzor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Nab&#237;dky\Nabidky\vzory%20pro%20SK\NETmont\Odberatelia\ALEXIA\Rozpocty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Objekt%20A-rozpo&#269;et%20pro%20v&#253;b&#283;r%20dodavate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PO&#352;TA/F_1_4_5_SO%2001_Slaboproud_r01%20-%20vzo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2-NABIDKY\1SMID-AKCE\Nabidky\Rok%20-%202004\N04024-EZ,%20KONE,%20&#218;st&#237;%20n.%20Labem\Nabidky\vzory%20pro%20SK\NETmont\Odberatelia\ALEXIA\Rozpocty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Rekapitulace rozpočtu"/>
      <sheetName val="VRN"/>
      <sheetName val="Krycí list - 1.000"/>
      <sheetName val="VzorPolozky"/>
      <sheetName val="1.000 Arch. stav. řešení"/>
      <sheetName val="3.100 - Nerezové kce bazénů"/>
      <sheetName val="4.100 - Vytápění"/>
      <sheetName val="4.300 - Vzduchotechnika"/>
      <sheetName val="4.400 - MaR pro TVH"/>
      <sheetName val="4.450 - MaR pro VZT"/>
      <sheetName val="4.500 - ZTI"/>
      <sheetName val="4.700 - Silnoproud"/>
      <sheetName val="Krycí list - 4.800"/>
      <sheetName val="Rekapitulace - 4.800"/>
      <sheetName val="4.800 - Slaboproud"/>
      <sheetName val="5.100 - Technologie VH"/>
    </sheetNames>
    <sheetDataSet>
      <sheetData sheetId="0" refreshError="1"/>
      <sheetData sheetId="1" refreshError="1"/>
      <sheetData sheetId="2">
        <row r="8">
          <cell r="G8">
            <v>450000</v>
          </cell>
        </row>
      </sheetData>
      <sheetData sheetId="3">
        <row r="25">
          <cell r="G25">
            <v>7712949.25</v>
          </cell>
        </row>
        <row r="26">
          <cell r="G26">
            <v>1619719.3424999993</v>
          </cell>
        </row>
        <row r="29">
          <cell r="G29">
            <v>9332669</v>
          </cell>
          <cell r="J29" t="str">
            <v>CZK</v>
          </cell>
        </row>
      </sheetData>
      <sheetData sheetId="4" refreshError="1"/>
      <sheetData sheetId="5" refreshError="1"/>
      <sheetData sheetId="6" refreshError="1"/>
      <sheetData sheetId="7" refreshError="1"/>
      <sheetData sheetId="8">
        <row r="15">
          <cell r="J15">
            <v>5658328.46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řevody"/>
      <sheetName val="Kalkulace"/>
    </sheetNames>
    <sheetDataSet>
      <sheetData sheetId="0" refreshError="1">
        <row r="4">
          <cell r="C4">
            <v>1</v>
          </cell>
        </row>
        <row r="5">
          <cell r="B5">
            <v>37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Objekt A-EPS"/>
      <sheetName val="Objekt A-EZS"/>
      <sheetName val="Objekt A-DATA"/>
      <sheetName val="Objekt A-CCTV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8">
          <cell r="A8" t="str">
            <v>12/173</v>
          </cell>
        </row>
      </sheetData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7"/>
  <sheetViews>
    <sheetView tabSelected="1" workbookViewId="0">
      <selection activeCell="M34" sqref="M34"/>
    </sheetView>
  </sheetViews>
  <sheetFormatPr defaultRowHeight="12.75"/>
  <cols>
    <col min="1" max="6" width="9.140625" style="1"/>
    <col min="7" max="7" width="10.140625" style="1" bestFit="1" customWidth="1"/>
    <col min="8" max="16384" width="9.140625" style="1"/>
  </cols>
  <sheetData>
    <row r="1" spans="1:9" ht="18">
      <c r="A1" s="57" t="s">
        <v>67</v>
      </c>
      <c r="B1" s="58"/>
      <c r="C1" s="58"/>
      <c r="D1" s="58"/>
      <c r="E1" s="58"/>
      <c r="F1" s="58"/>
      <c r="G1" s="58"/>
      <c r="H1" s="58"/>
      <c r="I1" s="59"/>
    </row>
    <row r="2" spans="1:9" ht="15.75">
      <c r="A2" s="3" t="s">
        <v>1</v>
      </c>
      <c r="B2" s="4"/>
      <c r="C2" s="60" t="s">
        <v>61</v>
      </c>
      <c r="D2" s="61"/>
      <c r="E2" s="61"/>
      <c r="F2" s="61"/>
      <c r="G2" s="61"/>
      <c r="H2" s="61"/>
      <c r="I2" s="62"/>
    </row>
    <row r="3" spans="1:9">
      <c r="A3" s="5" t="s">
        <v>45</v>
      </c>
      <c r="B3" s="6"/>
      <c r="C3" s="63" t="s">
        <v>53</v>
      </c>
      <c r="D3" s="64"/>
      <c r="E3" s="64"/>
      <c r="F3" s="64"/>
      <c r="G3" s="64"/>
      <c r="H3" s="64"/>
      <c r="I3" s="65"/>
    </row>
    <row r="4" spans="1:9">
      <c r="A4" s="7" t="s">
        <v>4</v>
      </c>
      <c r="B4" s="8"/>
      <c r="C4" s="9"/>
      <c r="D4" s="9"/>
      <c r="E4" s="10"/>
      <c r="F4" s="49" t="s">
        <v>68</v>
      </c>
      <c r="G4" s="10"/>
      <c r="H4" s="11"/>
      <c r="I4" s="12"/>
    </row>
    <row r="5" spans="1:9">
      <c r="A5" s="13" t="s">
        <v>5</v>
      </c>
      <c r="B5" s="14"/>
      <c r="C5" s="56" t="s">
        <v>51</v>
      </c>
      <c r="D5" s="15"/>
      <c r="E5" s="15"/>
      <c r="F5" s="15"/>
      <c r="G5" s="16" t="s">
        <v>6</v>
      </c>
      <c r="H5" s="56" t="s">
        <v>55</v>
      </c>
      <c r="I5" s="17"/>
    </row>
    <row r="6" spans="1:9">
      <c r="A6" s="18"/>
      <c r="B6" s="15"/>
      <c r="C6" s="56" t="s">
        <v>52</v>
      </c>
      <c r="D6" s="15"/>
      <c r="E6" s="15"/>
      <c r="F6" s="15"/>
      <c r="G6" s="16" t="s">
        <v>7</v>
      </c>
      <c r="H6" s="56" t="s">
        <v>56</v>
      </c>
      <c r="I6" s="17"/>
    </row>
    <row r="7" spans="1:9">
      <c r="A7" s="19"/>
      <c r="B7" s="20" t="s">
        <v>54</v>
      </c>
      <c r="C7" s="55" t="s">
        <v>53</v>
      </c>
      <c r="D7" s="21"/>
      <c r="E7" s="21"/>
      <c r="F7" s="21"/>
      <c r="G7" s="22"/>
      <c r="H7" s="21"/>
      <c r="I7" s="23"/>
    </row>
    <row r="8" spans="1:9">
      <c r="A8" s="13" t="s">
        <v>8</v>
      </c>
      <c r="B8" s="14"/>
      <c r="C8" s="24" t="s">
        <v>9</v>
      </c>
      <c r="D8" s="14"/>
      <c r="E8" s="14"/>
      <c r="F8" s="25"/>
      <c r="G8" s="16" t="s">
        <v>6</v>
      </c>
      <c r="H8" s="26">
        <v>49286960</v>
      </c>
      <c r="I8" s="17"/>
    </row>
    <row r="9" spans="1:9">
      <c r="A9" s="2"/>
      <c r="B9" s="14"/>
      <c r="C9" s="24" t="s">
        <v>11</v>
      </c>
      <c r="D9" s="14"/>
      <c r="E9" s="14"/>
      <c r="F9" s="25"/>
      <c r="G9" s="16" t="s">
        <v>7</v>
      </c>
      <c r="H9" s="26" t="s">
        <v>12</v>
      </c>
      <c r="I9" s="17"/>
    </row>
    <row r="10" spans="1:9">
      <c r="A10" s="27"/>
      <c r="B10" s="28">
        <v>53003</v>
      </c>
      <c r="C10" s="29" t="s">
        <v>14</v>
      </c>
      <c r="D10" s="30"/>
      <c r="E10" s="30"/>
      <c r="F10" s="54"/>
      <c r="G10" s="54"/>
      <c r="H10" s="31"/>
      <c r="I10" s="23"/>
    </row>
    <row r="11" spans="1:9">
      <c r="A11" s="13" t="s">
        <v>46</v>
      </c>
      <c r="B11" s="14"/>
      <c r="C11" s="291"/>
      <c r="D11" s="291"/>
      <c r="E11" s="291"/>
      <c r="F11" s="291"/>
      <c r="G11" s="16" t="s">
        <v>6</v>
      </c>
      <c r="H11" s="295"/>
      <c r="I11" s="17"/>
    </row>
    <row r="12" spans="1:9">
      <c r="A12" s="18"/>
      <c r="B12" s="15"/>
      <c r="C12" s="292"/>
      <c r="D12" s="292"/>
      <c r="E12" s="292"/>
      <c r="F12" s="292"/>
      <c r="G12" s="16" t="s">
        <v>7</v>
      </c>
      <c r="H12" s="295"/>
      <c r="I12" s="17"/>
    </row>
    <row r="13" spans="1:9">
      <c r="A13" s="19"/>
      <c r="B13" s="294"/>
      <c r="C13" s="293"/>
      <c r="D13" s="293"/>
      <c r="E13" s="293"/>
      <c r="F13" s="293"/>
      <c r="G13" s="32"/>
      <c r="H13" s="21"/>
      <c r="I13" s="23"/>
    </row>
    <row r="14" spans="1:9">
      <c r="A14" s="33" t="s">
        <v>15</v>
      </c>
      <c r="B14" s="34"/>
      <c r="C14" s="276" t="s">
        <v>62</v>
      </c>
      <c r="D14" s="276"/>
      <c r="E14" s="276"/>
      <c r="F14" s="276"/>
      <c r="G14" s="276"/>
      <c r="H14" s="276"/>
      <c r="I14" s="277"/>
    </row>
    <row r="15" spans="1:9">
      <c r="A15" s="66" t="s">
        <v>47</v>
      </c>
      <c r="B15" s="67"/>
      <c r="C15" s="67"/>
      <c r="D15" s="68"/>
      <c r="E15" s="68"/>
      <c r="F15" s="69" t="s">
        <v>48</v>
      </c>
      <c r="G15" s="70"/>
      <c r="H15" s="69" t="s">
        <v>49</v>
      </c>
      <c r="I15" s="71"/>
    </row>
    <row r="16" spans="1:9" ht="15">
      <c r="A16" s="72" t="s">
        <v>57</v>
      </c>
      <c r="B16" s="73"/>
      <c r="C16" s="73"/>
      <c r="D16" s="73"/>
      <c r="E16" s="74"/>
      <c r="F16" s="122">
        <f>SUM(F17:G20)</f>
        <v>0</v>
      </c>
      <c r="G16" s="123"/>
      <c r="H16" s="122">
        <f t="shared" ref="H16:H20" si="0">F16*1.21</f>
        <v>0</v>
      </c>
      <c r="I16" s="124"/>
    </row>
    <row r="17" spans="1:9" ht="14.25">
      <c r="A17" s="78" t="s">
        <v>63</v>
      </c>
      <c r="B17" s="79"/>
      <c r="C17" s="79"/>
      <c r="D17" s="79"/>
      <c r="E17" s="80"/>
      <c r="F17" s="107">
        <f>SUM('1.000 - Arch. stav. řešení'!I19:J19)</f>
        <v>0</v>
      </c>
      <c r="G17" s="108"/>
      <c r="H17" s="107">
        <f t="shared" si="0"/>
        <v>0</v>
      </c>
      <c r="I17" s="109"/>
    </row>
    <row r="18" spans="1:9" ht="14.25">
      <c r="A18" s="78" t="s">
        <v>58</v>
      </c>
      <c r="B18" s="79"/>
      <c r="C18" s="79"/>
      <c r="D18" s="79"/>
      <c r="E18" s="80"/>
      <c r="F18" s="110">
        <f>SUM('4.700 - Silnoproudé elektroins.'!I19:J19)</f>
        <v>0</v>
      </c>
      <c r="G18" s="111"/>
      <c r="H18" s="110">
        <f>F18*1.21</f>
        <v>0</v>
      </c>
      <c r="I18" s="112"/>
    </row>
    <row r="19" spans="1:9" ht="14.25">
      <c r="A19" s="78" t="s">
        <v>59</v>
      </c>
      <c r="B19" s="79"/>
      <c r="C19" s="79"/>
      <c r="D19" s="79"/>
      <c r="E19" s="80"/>
      <c r="F19" s="113">
        <f>SUM('5.100 - Technologie chlazení'!I19:J19)</f>
        <v>0</v>
      </c>
      <c r="G19" s="114"/>
      <c r="H19" s="113">
        <f t="shared" si="0"/>
        <v>0</v>
      </c>
      <c r="I19" s="115"/>
    </row>
    <row r="20" spans="1:9" ht="14.25">
      <c r="A20" s="84" t="s">
        <v>64</v>
      </c>
      <c r="B20" s="85"/>
      <c r="C20" s="85"/>
      <c r="D20" s="85"/>
      <c r="E20" s="86"/>
      <c r="F20" s="116">
        <f>SUM(VRN!I19)</f>
        <v>0</v>
      </c>
      <c r="G20" s="117"/>
      <c r="H20" s="116">
        <f t="shared" si="0"/>
        <v>0</v>
      </c>
      <c r="I20" s="118"/>
    </row>
    <row r="21" spans="1:9" ht="14.25">
      <c r="A21" s="84"/>
      <c r="B21" s="85"/>
      <c r="C21" s="85"/>
      <c r="D21" s="85"/>
      <c r="E21" s="86"/>
      <c r="F21" s="81"/>
      <c r="G21" s="82"/>
      <c r="H21" s="81"/>
      <c r="I21" s="83"/>
    </row>
    <row r="22" spans="1:9" ht="14.25">
      <c r="A22" s="84"/>
      <c r="B22" s="85"/>
      <c r="C22" s="85"/>
      <c r="D22" s="85"/>
      <c r="E22" s="86"/>
      <c r="F22" s="81"/>
      <c r="G22" s="82"/>
      <c r="H22" s="81"/>
      <c r="I22" s="83"/>
    </row>
    <row r="23" spans="1:9" ht="14.25">
      <c r="A23" s="84"/>
      <c r="B23" s="85"/>
      <c r="C23" s="85"/>
      <c r="D23" s="85"/>
      <c r="E23" s="86"/>
      <c r="F23" s="81"/>
      <c r="G23" s="82"/>
      <c r="H23" s="81"/>
      <c r="I23" s="83"/>
    </row>
    <row r="24" spans="1:9" ht="14.25">
      <c r="A24" s="84"/>
      <c r="B24" s="85"/>
      <c r="C24" s="85"/>
      <c r="D24" s="85"/>
      <c r="E24" s="86"/>
      <c r="F24" s="81"/>
      <c r="G24" s="82"/>
      <c r="H24" s="81"/>
      <c r="I24" s="83"/>
    </row>
    <row r="25" spans="1:9" ht="14.25">
      <c r="A25" s="87"/>
      <c r="B25" s="88"/>
      <c r="C25" s="88"/>
      <c r="D25" s="88"/>
      <c r="E25" s="89"/>
      <c r="F25" s="81"/>
      <c r="G25" s="82"/>
      <c r="H25" s="81"/>
      <c r="I25" s="83"/>
    </row>
    <row r="26" spans="1:9" ht="14.25">
      <c r="A26" s="87"/>
      <c r="B26" s="88"/>
      <c r="C26" s="88"/>
      <c r="D26" s="88"/>
      <c r="E26" s="89"/>
      <c r="F26" s="81"/>
      <c r="G26" s="82"/>
      <c r="H26" s="81"/>
      <c r="I26" s="83"/>
    </row>
    <row r="27" spans="1:9" ht="15">
      <c r="A27" s="90"/>
      <c r="B27" s="91"/>
      <c r="C27" s="91"/>
      <c r="D27" s="91"/>
      <c r="E27" s="92"/>
      <c r="F27" s="75"/>
      <c r="G27" s="76"/>
      <c r="H27" s="75"/>
      <c r="I27" s="77"/>
    </row>
    <row r="28" spans="1:9" ht="14.25">
      <c r="A28" s="98"/>
      <c r="B28" s="99"/>
      <c r="C28" s="99"/>
      <c r="D28" s="99"/>
      <c r="E28" s="99"/>
      <c r="F28" s="100"/>
      <c r="G28" s="100"/>
      <c r="H28" s="100"/>
      <c r="I28" s="101"/>
    </row>
    <row r="29" spans="1:9" ht="17.25" thickBot="1">
      <c r="A29" s="50"/>
      <c r="B29" s="51"/>
      <c r="C29" s="51"/>
      <c r="D29" s="51"/>
      <c r="E29" s="52"/>
      <c r="F29" s="102"/>
      <c r="G29" s="103"/>
      <c r="H29" s="103"/>
      <c r="I29" s="53"/>
    </row>
    <row r="30" spans="1:9" ht="15.75" thickBot="1">
      <c r="A30" s="104" t="s">
        <v>50</v>
      </c>
      <c r="B30" s="105"/>
      <c r="C30" s="105"/>
      <c r="D30" s="105"/>
      <c r="E30" s="106"/>
      <c r="F30" s="119">
        <f>SUM(F16)</f>
        <v>0</v>
      </c>
      <c r="G30" s="120"/>
      <c r="H30" s="121">
        <f>ROUND(SUM(H16),0)</f>
        <v>0</v>
      </c>
      <c r="I30" s="120"/>
    </row>
    <row r="31" spans="1:9" ht="15">
      <c r="A31" s="93"/>
      <c r="B31" s="94"/>
      <c r="C31" s="94"/>
      <c r="D31" s="94"/>
      <c r="E31" s="94"/>
      <c r="F31" s="95"/>
      <c r="G31" s="95"/>
      <c r="H31" s="95"/>
      <c r="I31" s="96"/>
    </row>
    <row r="32" spans="1:9">
      <c r="A32" s="2"/>
      <c r="B32" s="14"/>
      <c r="C32" s="14"/>
      <c r="D32" s="14"/>
      <c r="E32" s="14"/>
      <c r="F32" s="25"/>
      <c r="G32" s="14"/>
      <c r="H32" s="25"/>
      <c r="I32" s="35"/>
    </row>
    <row r="33" spans="1:9">
      <c r="A33" s="36"/>
      <c r="B33" s="37" t="s">
        <v>33</v>
      </c>
      <c r="C33" s="296" t="s">
        <v>34</v>
      </c>
      <c r="D33" s="296"/>
      <c r="E33" s="37" t="s">
        <v>35</v>
      </c>
      <c r="F33" s="38"/>
      <c r="G33" s="297">
        <v>45215</v>
      </c>
      <c r="H33" s="38"/>
      <c r="I33" s="35"/>
    </row>
    <row r="34" spans="1:9">
      <c r="A34" s="2"/>
      <c r="B34" s="14"/>
      <c r="C34" s="14"/>
      <c r="D34" s="14"/>
      <c r="E34" s="14"/>
      <c r="F34" s="25"/>
      <c r="G34" s="14"/>
      <c r="H34" s="25"/>
      <c r="I34" s="35"/>
    </row>
    <row r="35" spans="1:9">
      <c r="A35" s="39"/>
      <c r="B35" s="40"/>
      <c r="C35" s="41"/>
      <c r="D35" s="41"/>
      <c r="E35" s="40"/>
      <c r="F35" s="42"/>
      <c r="G35" s="41"/>
      <c r="H35" s="42"/>
      <c r="I35" s="43"/>
    </row>
    <row r="36" spans="1:9">
      <c r="A36" s="2"/>
      <c r="B36" s="14"/>
      <c r="C36" s="97" t="s">
        <v>69</v>
      </c>
      <c r="D36" s="97"/>
      <c r="E36" s="14"/>
      <c r="F36" s="25"/>
      <c r="G36" s="44" t="s">
        <v>36</v>
      </c>
      <c r="H36" s="25"/>
      <c r="I36" s="35"/>
    </row>
    <row r="37" spans="1:9" ht="13.5" thickBot="1">
      <c r="A37" s="45"/>
      <c r="B37" s="46"/>
      <c r="C37" s="46"/>
      <c r="D37" s="46"/>
      <c r="E37" s="46"/>
      <c r="F37" s="47"/>
      <c r="G37" s="46"/>
      <c r="H37" s="47"/>
      <c r="I37" s="48"/>
    </row>
  </sheetData>
  <sheetProtection password="8843" sheet="1" objects="1" scenarios="1"/>
  <mergeCells count="59">
    <mergeCell ref="C14:I14"/>
    <mergeCell ref="C33:D33"/>
    <mergeCell ref="A31:E31"/>
    <mergeCell ref="F31:G31"/>
    <mergeCell ref="H31:I31"/>
    <mergeCell ref="C36:D36"/>
    <mergeCell ref="A28:E28"/>
    <mergeCell ref="F28:G28"/>
    <mergeCell ref="H28:I28"/>
    <mergeCell ref="F29:H29"/>
    <mergeCell ref="A30:E30"/>
    <mergeCell ref="F30:G30"/>
    <mergeCell ref="H30:I30"/>
    <mergeCell ref="A26:E26"/>
    <mergeCell ref="F26:G26"/>
    <mergeCell ref="H26:I26"/>
    <mergeCell ref="A27:E27"/>
    <mergeCell ref="F27:G27"/>
    <mergeCell ref="H27:I27"/>
    <mergeCell ref="A24:E24"/>
    <mergeCell ref="F24:G24"/>
    <mergeCell ref="H24:I24"/>
    <mergeCell ref="A25:E25"/>
    <mergeCell ref="F25:G25"/>
    <mergeCell ref="H25:I25"/>
    <mergeCell ref="A23:E23"/>
    <mergeCell ref="F23:G23"/>
    <mergeCell ref="H23:I23"/>
    <mergeCell ref="A19:E19"/>
    <mergeCell ref="F19:G19"/>
    <mergeCell ref="H19:I19"/>
    <mergeCell ref="A20:E20"/>
    <mergeCell ref="F20:G20"/>
    <mergeCell ref="H20:I20"/>
    <mergeCell ref="A21:E21"/>
    <mergeCell ref="F21:G21"/>
    <mergeCell ref="H21:I21"/>
    <mergeCell ref="F22:G22"/>
    <mergeCell ref="H22:I22"/>
    <mergeCell ref="A22:E22"/>
    <mergeCell ref="A17:E17"/>
    <mergeCell ref="F17:G17"/>
    <mergeCell ref="H17:I17"/>
    <mergeCell ref="A18:E18"/>
    <mergeCell ref="F18:G18"/>
    <mergeCell ref="H18:I18"/>
    <mergeCell ref="A15:C15"/>
    <mergeCell ref="D15:E15"/>
    <mergeCell ref="F15:G15"/>
    <mergeCell ref="H15:I15"/>
    <mergeCell ref="A16:E16"/>
    <mergeCell ref="F16:G16"/>
    <mergeCell ref="H16:I16"/>
    <mergeCell ref="C13:F13"/>
    <mergeCell ref="A1:I1"/>
    <mergeCell ref="C2:I2"/>
    <mergeCell ref="C3:I3"/>
    <mergeCell ref="C11:F11"/>
    <mergeCell ref="C12:F1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44"/>
  <sheetViews>
    <sheetView showGridLines="0" topLeftCell="B1" zoomScaleNormal="100" zoomScaleSheetLayoutView="75" workbookViewId="0">
      <selection activeCell="L20" sqref="L20"/>
    </sheetView>
  </sheetViews>
  <sheetFormatPr defaultColWidth="9" defaultRowHeight="12.75"/>
  <cols>
    <col min="1" max="1" width="8.42578125" style="129" hidden="1" customWidth="1"/>
    <col min="2" max="2" width="9.140625" style="129" customWidth="1"/>
    <col min="3" max="3" width="7.42578125" style="129" customWidth="1"/>
    <col min="4" max="4" width="13.42578125" style="129" customWidth="1"/>
    <col min="5" max="5" width="12.140625" style="129" customWidth="1"/>
    <col min="6" max="6" width="11.42578125" style="129" customWidth="1"/>
    <col min="7" max="7" width="12.7109375" style="275" customWidth="1"/>
    <col min="8" max="8" width="12.7109375" style="129" customWidth="1"/>
    <col min="9" max="9" width="12.7109375" style="275" customWidth="1"/>
    <col min="10" max="10" width="6.7109375" style="275" customWidth="1"/>
    <col min="11" max="11" width="4.28515625" style="129" customWidth="1"/>
    <col min="12" max="15" width="10.7109375" style="129" customWidth="1"/>
    <col min="16" max="16384" width="9" style="129"/>
  </cols>
  <sheetData>
    <row r="1" spans="1:15" ht="33.75" customHeight="1">
      <c r="A1" s="125" t="s">
        <v>0</v>
      </c>
      <c r="B1" s="126" t="s">
        <v>70</v>
      </c>
      <c r="C1" s="127"/>
      <c r="D1" s="127"/>
      <c r="E1" s="127"/>
      <c r="F1" s="127"/>
      <c r="G1" s="127"/>
      <c r="H1" s="127"/>
      <c r="I1" s="127"/>
      <c r="J1" s="128"/>
    </row>
    <row r="2" spans="1:15" ht="23.25" customHeight="1">
      <c r="A2" s="130"/>
      <c r="B2" s="131" t="s">
        <v>1</v>
      </c>
      <c r="C2" s="132"/>
      <c r="D2" s="133" t="s">
        <v>65</v>
      </c>
      <c r="E2" s="134"/>
      <c r="F2" s="134"/>
      <c r="G2" s="134"/>
      <c r="H2" s="134"/>
      <c r="I2" s="134"/>
      <c r="J2" s="135"/>
      <c r="O2" s="136"/>
    </row>
    <row r="3" spans="1:15" ht="23.25" hidden="1" customHeight="1">
      <c r="A3" s="130"/>
      <c r="B3" s="137" t="s">
        <v>3</v>
      </c>
      <c r="C3" s="138"/>
      <c r="D3" s="139"/>
      <c r="E3" s="140"/>
      <c r="F3" s="140"/>
      <c r="G3" s="140"/>
      <c r="H3" s="140"/>
      <c r="I3" s="140"/>
      <c r="J3" s="141"/>
    </row>
    <row r="4" spans="1:15" ht="23.25" hidden="1" customHeight="1">
      <c r="A4" s="130"/>
      <c r="B4" s="142" t="s">
        <v>4</v>
      </c>
      <c r="C4" s="143"/>
      <c r="D4" s="144"/>
      <c r="E4" s="144"/>
      <c r="F4" s="145"/>
      <c r="G4" s="146"/>
      <c r="H4" s="145"/>
      <c r="I4" s="146"/>
      <c r="J4" s="147"/>
    </row>
    <row r="5" spans="1:15" ht="24" customHeight="1">
      <c r="A5" s="130"/>
      <c r="B5" s="148" t="s">
        <v>5</v>
      </c>
      <c r="C5" s="149"/>
      <c r="D5" s="150" t="s">
        <v>51</v>
      </c>
      <c r="E5" s="151"/>
      <c r="F5" s="151"/>
      <c r="G5" s="151"/>
      <c r="H5" s="152" t="s">
        <v>6</v>
      </c>
      <c r="I5" s="150" t="s">
        <v>55</v>
      </c>
      <c r="J5" s="153"/>
    </row>
    <row r="6" spans="1:15" ht="15.75" customHeight="1">
      <c r="A6" s="130"/>
      <c r="B6" s="154"/>
      <c r="C6" s="151"/>
      <c r="D6" s="150" t="s">
        <v>52</v>
      </c>
      <c r="E6" s="151"/>
      <c r="F6" s="151"/>
      <c r="G6" s="151"/>
      <c r="H6" s="152" t="s">
        <v>7</v>
      </c>
      <c r="I6" s="150" t="s">
        <v>56</v>
      </c>
      <c r="J6" s="153"/>
    </row>
    <row r="7" spans="1:15" ht="15.75" customHeight="1">
      <c r="A7" s="130"/>
      <c r="B7" s="155"/>
      <c r="C7" s="156" t="s">
        <v>54</v>
      </c>
      <c r="D7" s="157" t="s">
        <v>53</v>
      </c>
      <c r="E7" s="158"/>
      <c r="F7" s="158"/>
      <c r="G7" s="158"/>
      <c r="H7" s="159"/>
      <c r="I7" s="158"/>
      <c r="J7" s="160"/>
    </row>
    <row r="8" spans="1:15" ht="24" hidden="1" customHeight="1">
      <c r="A8" s="130"/>
      <c r="B8" s="148" t="s">
        <v>8</v>
      </c>
      <c r="C8" s="149"/>
      <c r="D8" s="161"/>
      <c r="E8" s="149"/>
      <c r="F8" s="149"/>
      <c r="G8" s="162"/>
      <c r="H8" s="152" t="s">
        <v>6</v>
      </c>
      <c r="I8" s="163"/>
      <c r="J8" s="153"/>
    </row>
    <row r="9" spans="1:15" ht="15.75" hidden="1" customHeight="1">
      <c r="A9" s="130"/>
      <c r="B9" s="130"/>
      <c r="C9" s="149"/>
      <c r="D9" s="161"/>
      <c r="E9" s="149"/>
      <c r="F9" s="149"/>
      <c r="G9" s="162"/>
      <c r="H9" s="152" t="s">
        <v>7</v>
      </c>
      <c r="I9" s="163"/>
      <c r="J9" s="153"/>
    </row>
    <row r="10" spans="1:15" ht="15.75" hidden="1" customHeight="1">
      <c r="A10" s="130"/>
      <c r="B10" s="164"/>
      <c r="C10" s="165"/>
      <c r="D10" s="166"/>
      <c r="E10" s="167"/>
      <c r="F10" s="167"/>
      <c r="G10" s="168"/>
      <c r="H10" s="168"/>
      <c r="I10" s="169"/>
      <c r="J10" s="160"/>
    </row>
    <row r="11" spans="1:15" ht="24" customHeight="1">
      <c r="A11" s="130"/>
      <c r="B11" s="170" t="s">
        <v>8</v>
      </c>
      <c r="C11" s="149"/>
      <c r="D11" s="171" t="s">
        <v>9</v>
      </c>
      <c r="E11" s="171"/>
      <c r="F11" s="171"/>
      <c r="G11" s="171"/>
      <c r="H11" s="152" t="s">
        <v>6</v>
      </c>
      <c r="I11" s="150" t="s">
        <v>10</v>
      </c>
      <c r="J11" s="153"/>
    </row>
    <row r="12" spans="1:15" ht="15.75" customHeight="1">
      <c r="A12" s="130"/>
      <c r="B12" s="154"/>
      <c r="C12" s="151"/>
      <c r="D12" s="172" t="s">
        <v>11</v>
      </c>
      <c r="E12" s="172"/>
      <c r="F12" s="172"/>
      <c r="G12" s="172"/>
      <c r="H12" s="152" t="s">
        <v>7</v>
      </c>
      <c r="I12" s="150" t="s">
        <v>12</v>
      </c>
      <c r="J12" s="153"/>
    </row>
    <row r="13" spans="1:15" ht="15.75" customHeight="1">
      <c r="A13" s="130"/>
      <c r="B13" s="155"/>
      <c r="C13" s="156" t="s">
        <v>13</v>
      </c>
      <c r="D13" s="173" t="s">
        <v>14</v>
      </c>
      <c r="E13" s="173"/>
      <c r="F13" s="173"/>
      <c r="G13" s="173"/>
      <c r="H13" s="174"/>
      <c r="I13" s="158"/>
      <c r="J13" s="160"/>
    </row>
    <row r="14" spans="1:15" ht="24" customHeight="1">
      <c r="A14" s="130"/>
      <c r="B14" s="175" t="s">
        <v>15</v>
      </c>
      <c r="C14" s="176"/>
      <c r="D14" s="276" t="s">
        <v>62</v>
      </c>
      <c r="E14" s="276"/>
      <c r="F14" s="276"/>
      <c r="G14" s="276"/>
      <c r="H14" s="276"/>
      <c r="I14" s="276"/>
      <c r="J14" s="277"/>
    </row>
    <row r="15" spans="1:15" ht="32.25" customHeight="1">
      <c r="A15" s="130"/>
      <c r="B15" s="177"/>
      <c r="C15" s="178"/>
      <c r="D15" s="162"/>
      <c r="E15" s="179"/>
      <c r="F15" s="179"/>
      <c r="G15" s="180"/>
      <c r="H15" s="180"/>
      <c r="I15" s="180"/>
      <c r="J15" s="181"/>
    </row>
    <row r="16" spans="1:15" ht="23.25" customHeight="1">
      <c r="A16" s="182" t="s">
        <v>18</v>
      </c>
      <c r="B16" s="183"/>
      <c r="C16" s="184"/>
      <c r="D16" s="149"/>
      <c r="E16" s="185"/>
      <c r="F16" s="185"/>
      <c r="G16" s="185"/>
      <c r="H16" s="185"/>
      <c r="I16" s="185"/>
      <c r="J16" s="186"/>
    </row>
    <row r="17" spans="1:10" ht="23.25" customHeight="1">
      <c r="A17" s="182" t="s">
        <v>19</v>
      </c>
      <c r="B17" s="187"/>
      <c r="C17" s="188"/>
      <c r="D17" s="189"/>
      <c r="E17" s="190"/>
      <c r="F17" s="190"/>
      <c r="G17" s="190"/>
      <c r="H17" s="190"/>
      <c r="I17" s="190"/>
      <c r="J17" s="191"/>
    </row>
    <row r="18" spans="1:10" ht="23.25" customHeight="1">
      <c r="A18" s="182" t="s">
        <v>20</v>
      </c>
      <c r="B18" s="192" t="s">
        <v>16</v>
      </c>
      <c r="C18" s="193"/>
      <c r="D18" s="194"/>
      <c r="E18" s="195"/>
      <c r="F18" s="196"/>
      <c r="G18" s="195"/>
      <c r="H18" s="196"/>
      <c r="I18" s="195" t="s">
        <v>17</v>
      </c>
      <c r="J18" s="197"/>
    </row>
    <row r="19" spans="1:10" ht="23.25" customHeight="1">
      <c r="A19" s="182" t="s">
        <v>21</v>
      </c>
      <c r="B19" s="198" t="s">
        <v>66</v>
      </c>
      <c r="C19" s="193"/>
      <c r="D19" s="194"/>
      <c r="E19" s="195"/>
      <c r="F19" s="196"/>
      <c r="G19" s="195"/>
      <c r="H19" s="196"/>
      <c r="I19" s="278">
        <v>0</v>
      </c>
      <c r="J19" s="279"/>
    </row>
    <row r="20" spans="1:10" ht="23.25" customHeight="1">
      <c r="A20" s="182" t="s">
        <v>22</v>
      </c>
      <c r="B20" s="199"/>
      <c r="C20" s="200"/>
      <c r="D20" s="201"/>
      <c r="E20" s="202"/>
      <c r="F20" s="202"/>
      <c r="G20" s="202"/>
      <c r="H20" s="202"/>
      <c r="I20" s="202"/>
      <c r="J20" s="203"/>
    </row>
    <row r="21" spans="1:10" ht="23.25" customHeight="1">
      <c r="A21" s="130"/>
      <c r="B21" s="154"/>
      <c r="C21" s="163"/>
      <c r="D21" s="204"/>
      <c r="E21" s="205"/>
      <c r="F21" s="205"/>
      <c r="G21" s="205"/>
      <c r="H21" s="205"/>
      <c r="I21" s="205"/>
      <c r="J21" s="206"/>
    </row>
    <row r="22" spans="1:10" ht="33" customHeight="1">
      <c r="A22" s="130"/>
      <c r="B22" s="164" t="s">
        <v>23</v>
      </c>
      <c r="C22" s="188"/>
      <c r="D22" s="189"/>
      <c r="E22" s="207"/>
      <c r="F22" s="208"/>
      <c r="G22" s="158"/>
      <c r="H22" s="158"/>
      <c r="I22" s="158"/>
      <c r="J22" s="209"/>
    </row>
    <row r="23" spans="1:10" ht="23.25" customHeight="1">
      <c r="A23" s="130"/>
      <c r="B23" s="210" t="s">
        <v>24</v>
      </c>
      <c r="C23" s="193"/>
      <c r="D23" s="194"/>
      <c r="E23" s="211">
        <v>15</v>
      </c>
      <c r="F23" s="212" t="s">
        <v>25</v>
      </c>
      <c r="G23" s="213">
        <v>0</v>
      </c>
      <c r="H23" s="214"/>
      <c r="I23" s="214"/>
      <c r="J23" s="215" t="str">
        <f t="shared" ref="J23:J28" si="0">Mena</f>
        <v>CZK</v>
      </c>
    </row>
    <row r="24" spans="1:10" ht="23.25" customHeight="1">
      <c r="A24" s="130"/>
      <c r="B24" s="210" t="s">
        <v>26</v>
      </c>
      <c r="C24" s="193"/>
      <c r="D24" s="194"/>
      <c r="E24" s="211">
        <f>SazbaDPH1</f>
        <v>15</v>
      </c>
      <c r="F24" s="212" t="s">
        <v>25</v>
      </c>
      <c r="G24" s="216">
        <v>0</v>
      </c>
      <c r="H24" s="217"/>
      <c r="I24" s="217"/>
      <c r="J24" s="215" t="str">
        <f t="shared" si="0"/>
        <v>CZK</v>
      </c>
    </row>
    <row r="25" spans="1:10" ht="23.25" customHeight="1">
      <c r="A25" s="130"/>
      <c r="B25" s="210" t="s">
        <v>27</v>
      </c>
      <c r="C25" s="193"/>
      <c r="D25" s="194"/>
      <c r="E25" s="211">
        <v>21</v>
      </c>
      <c r="F25" s="212" t="s">
        <v>25</v>
      </c>
      <c r="G25" s="213">
        <f>I19</f>
        <v>0</v>
      </c>
      <c r="H25" s="214"/>
      <c r="I25" s="214"/>
      <c r="J25" s="215" t="str">
        <f t="shared" si="0"/>
        <v>CZK</v>
      </c>
    </row>
    <row r="26" spans="1:10" ht="23.25" customHeight="1">
      <c r="A26" s="130"/>
      <c r="B26" s="218" t="s">
        <v>28</v>
      </c>
      <c r="C26" s="188"/>
      <c r="D26" s="189"/>
      <c r="E26" s="219">
        <f>SazbaDPH2</f>
        <v>21</v>
      </c>
      <c r="F26" s="208" t="s">
        <v>25</v>
      </c>
      <c r="G26" s="220">
        <f>ZakladDPHZakl*1.21-ZakladDPHZakl</f>
        <v>0</v>
      </c>
      <c r="H26" s="221"/>
      <c r="I26" s="221"/>
      <c r="J26" s="209" t="str">
        <f t="shared" si="0"/>
        <v>CZK</v>
      </c>
    </row>
    <row r="27" spans="1:10" ht="23.25" customHeight="1" thickBot="1">
      <c r="A27" s="130"/>
      <c r="B27" s="170" t="s">
        <v>29</v>
      </c>
      <c r="C27" s="184"/>
      <c r="D27" s="222"/>
      <c r="E27" s="184"/>
      <c r="F27" s="223"/>
      <c r="G27" s="224">
        <f>CenaCelkem-DPHZakl-ZakladDPHZakl</f>
        <v>0</v>
      </c>
      <c r="H27" s="224"/>
      <c r="I27" s="224"/>
      <c r="J27" s="225" t="str">
        <f t="shared" si="0"/>
        <v>CZK</v>
      </c>
    </row>
    <row r="28" spans="1:10" ht="27.75" hidden="1" customHeight="1" thickBot="1">
      <c r="A28" s="130"/>
      <c r="B28" s="226" t="s">
        <v>30</v>
      </c>
      <c r="C28" s="227"/>
      <c r="D28" s="227"/>
      <c r="E28" s="228"/>
      <c r="F28" s="229"/>
      <c r="G28" s="230">
        <v>22170584.289999999</v>
      </c>
      <c r="H28" s="231"/>
      <c r="I28" s="231"/>
      <c r="J28" s="232" t="str">
        <f t="shared" si="0"/>
        <v>CZK</v>
      </c>
    </row>
    <row r="29" spans="1:10" ht="27.75" customHeight="1" thickBot="1">
      <c r="A29" s="130"/>
      <c r="B29" s="226" t="s">
        <v>31</v>
      </c>
      <c r="C29" s="233"/>
      <c r="D29" s="233"/>
      <c r="E29" s="233"/>
      <c r="F29" s="233"/>
      <c r="G29" s="230">
        <f>ROUND(SUM(ZakladDPHZakl+DPHZakl),0)</f>
        <v>0</v>
      </c>
      <c r="H29" s="230"/>
      <c r="I29" s="230"/>
      <c r="J29" s="234" t="s">
        <v>32</v>
      </c>
    </row>
    <row r="30" spans="1:10" ht="12.75" customHeight="1">
      <c r="A30" s="130"/>
      <c r="B30" s="130"/>
      <c r="C30" s="149"/>
      <c r="D30" s="149"/>
      <c r="E30" s="149"/>
      <c r="F30" s="149"/>
      <c r="G30" s="162"/>
      <c r="H30" s="149"/>
      <c r="I30" s="162"/>
      <c r="J30" s="235"/>
    </row>
    <row r="31" spans="1:10" ht="30" customHeight="1">
      <c r="A31" s="130"/>
      <c r="B31" s="130"/>
      <c r="C31" s="149"/>
      <c r="D31" s="149"/>
      <c r="E31" s="149"/>
      <c r="F31" s="149"/>
      <c r="G31" s="162"/>
      <c r="H31" s="149"/>
      <c r="I31" s="162"/>
      <c r="J31" s="235"/>
    </row>
    <row r="32" spans="1:10" ht="18.75" customHeight="1">
      <c r="A32" s="130"/>
      <c r="B32" s="236"/>
      <c r="C32" s="237" t="s">
        <v>33</v>
      </c>
      <c r="D32" s="280" t="s">
        <v>34</v>
      </c>
      <c r="E32" s="238"/>
      <c r="F32" s="237" t="s">
        <v>35</v>
      </c>
      <c r="G32" s="238"/>
      <c r="H32" s="281">
        <v>45215</v>
      </c>
      <c r="I32" s="238"/>
      <c r="J32" s="235"/>
    </row>
    <row r="33" spans="1:10" ht="47.25" customHeight="1">
      <c r="A33" s="130"/>
      <c r="B33" s="130"/>
      <c r="C33" s="149"/>
      <c r="D33" s="149"/>
      <c r="E33" s="149"/>
      <c r="F33" s="149"/>
      <c r="G33" s="162"/>
      <c r="H33" s="149"/>
      <c r="I33" s="162"/>
      <c r="J33" s="235"/>
    </row>
    <row r="34" spans="1:10" s="243" customFormat="1" ht="18.75" customHeight="1">
      <c r="A34" s="239"/>
      <c r="B34" s="239"/>
      <c r="C34" s="204"/>
      <c r="D34" s="240"/>
      <c r="E34" s="240"/>
      <c r="F34" s="204"/>
      <c r="G34" s="241"/>
      <c r="H34" s="240"/>
      <c r="I34" s="241"/>
      <c r="J34" s="242"/>
    </row>
    <row r="35" spans="1:10" ht="12.75" customHeight="1">
      <c r="A35" s="130"/>
      <c r="B35" s="130"/>
      <c r="C35" s="149"/>
      <c r="D35" s="244" t="s">
        <v>69</v>
      </c>
      <c r="E35" s="244"/>
      <c r="F35" s="149"/>
      <c r="G35" s="162"/>
      <c r="H35" s="245" t="s">
        <v>36</v>
      </c>
      <c r="I35" s="162"/>
      <c r="J35" s="235"/>
    </row>
    <row r="36" spans="1:10" ht="13.5" customHeight="1" thickBot="1">
      <c r="A36" s="246"/>
      <c r="B36" s="246"/>
      <c r="C36" s="247"/>
      <c r="D36" s="247"/>
      <c r="E36" s="247"/>
      <c r="F36" s="247"/>
      <c r="G36" s="248"/>
      <c r="H36" s="247"/>
      <c r="I36" s="248"/>
      <c r="J36" s="249"/>
    </row>
    <row r="37" spans="1:10" ht="27" hidden="1" customHeight="1">
      <c r="B37" s="250" t="s">
        <v>37</v>
      </c>
      <c r="C37" s="251"/>
      <c r="D37" s="251"/>
      <c r="E37" s="251"/>
      <c r="F37" s="252"/>
      <c r="G37" s="252"/>
      <c r="H37" s="252"/>
      <c r="I37" s="252"/>
      <c r="J37" s="251"/>
    </row>
    <row r="38" spans="1:10" ht="25.5" hidden="1" customHeight="1">
      <c r="A38" s="253" t="s">
        <v>38</v>
      </c>
      <c r="B38" s="254" t="s">
        <v>39</v>
      </c>
      <c r="C38" s="255" t="s">
        <v>40</v>
      </c>
      <c r="D38" s="256"/>
      <c r="E38" s="256"/>
      <c r="F38" s="257" t="str">
        <f>B23</f>
        <v>Základ pro sníženou DPH</v>
      </c>
      <c r="G38" s="257" t="str">
        <f>B25</f>
        <v>Základ pro základní DPH</v>
      </c>
      <c r="H38" s="258" t="s">
        <v>41</v>
      </c>
      <c r="I38" s="258" t="s">
        <v>42</v>
      </c>
      <c r="J38" s="259" t="s">
        <v>25</v>
      </c>
    </row>
    <row r="39" spans="1:10" ht="25.5" hidden="1" customHeight="1">
      <c r="A39" s="253">
        <v>0</v>
      </c>
      <c r="B39" s="260" t="s">
        <v>43</v>
      </c>
      <c r="C39" s="261" t="s">
        <v>2</v>
      </c>
      <c r="D39" s="262"/>
      <c r="E39" s="262"/>
      <c r="F39" s="263">
        <v>0</v>
      </c>
      <c r="G39" s="264">
        <v>22170584.289999999</v>
      </c>
      <c r="H39" s="265">
        <v>4655823</v>
      </c>
      <c r="I39" s="265">
        <v>26826407.289999999</v>
      </c>
      <c r="J39" s="266" t="str">
        <f>IF(CenaCelkemVypocet=0,"",I39/CenaCelkemVypocet*100)</f>
        <v/>
      </c>
    </row>
    <row r="40" spans="1:10" ht="25.5" hidden="1" customHeight="1">
      <c r="A40" s="253"/>
      <c r="B40" s="267" t="s">
        <v>44</v>
      </c>
      <c r="C40" s="268"/>
      <c r="D40" s="268"/>
      <c r="E40" s="269"/>
      <c r="F40" s="270">
        <f>SUMIF(A39:A39,"=1",F39:F39)</f>
        <v>0</v>
      </c>
      <c r="G40" s="271">
        <f>SUMIF(A39:A39,"=1",G39:G39)</f>
        <v>0</v>
      </c>
      <c r="H40" s="271">
        <f>SUMIF(A39:A39,"=1",H39:H39)</f>
        <v>0</v>
      </c>
      <c r="I40" s="271">
        <f>SUMIF(A39:A39,"=1",I39:I39)</f>
        <v>0</v>
      </c>
      <c r="J40" s="272">
        <f>SUMIF(A39:A39,"=1",J39:J39)</f>
        <v>0</v>
      </c>
    </row>
    <row r="43" spans="1:10">
      <c r="F43" s="273"/>
      <c r="G43" s="274"/>
      <c r="H43" s="273"/>
      <c r="I43" s="274"/>
      <c r="J43" s="274"/>
    </row>
    <row r="44" spans="1:10">
      <c r="F44" s="273"/>
      <c r="G44" s="274"/>
      <c r="H44" s="273"/>
      <c r="I44" s="274"/>
      <c r="J44" s="274"/>
    </row>
  </sheetData>
  <sheetProtection password="8843" sheet="1" objects="1" scenarios="1"/>
  <mergeCells count="38">
    <mergeCell ref="D14:J14"/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B40:E40"/>
    <mergeCell ref="G26:I26"/>
    <mergeCell ref="G27:I27"/>
    <mergeCell ref="G28:I28"/>
    <mergeCell ref="G29:I29"/>
    <mergeCell ref="D35:E35"/>
    <mergeCell ref="C39:E3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A1:O45"/>
  <sheetViews>
    <sheetView showGridLines="0" topLeftCell="B1" zoomScaleNormal="100" zoomScaleSheetLayoutView="75" workbookViewId="0">
      <selection activeCell="L20" sqref="L20"/>
    </sheetView>
  </sheetViews>
  <sheetFormatPr defaultColWidth="9" defaultRowHeight="12.75"/>
  <cols>
    <col min="1" max="1" width="8.42578125" style="129" hidden="1" customWidth="1"/>
    <col min="2" max="2" width="9.140625" style="129" customWidth="1"/>
    <col min="3" max="3" width="7.42578125" style="129" customWidth="1"/>
    <col min="4" max="4" width="13.42578125" style="129" customWidth="1"/>
    <col min="5" max="5" width="12.140625" style="129" customWidth="1"/>
    <col min="6" max="6" width="11.42578125" style="129" customWidth="1"/>
    <col min="7" max="7" width="12.7109375" style="275" customWidth="1"/>
    <col min="8" max="8" width="12.7109375" style="129" customWidth="1"/>
    <col min="9" max="9" width="12.7109375" style="275" customWidth="1"/>
    <col min="10" max="10" width="6.7109375" style="275" customWidth="1"/>
    <col min="11" max="11" width="4.28515625" style="129" customWidth="1"/>
    <col min="12" max="15" width="10.7109375" style="129" customWidth="1"/>
    <col min="16" max="16384" width="9" style="129"/>
  </cols>
  <sheetData>
    <row r="1" spans="1:15" ht="33.75" customHeight="1">
      <c r="A1" s="125" t="s">
        <v>0</v>
      </c>
      <c r="B1" s="126" t="s">
        <v>71</v>
      </c>
      <c r="C1" s="127"/>
      <c r="D1" s="127"/>
      <c r="E1" s="127"/>
      <c r="F1" s="127"/>
      <c r="G1" s="127"/>
      <c r="H1" s="127"/>
      <c r="I1" s="127"/>
      <c r="J1" s="128"/>
    </row>
    <row r="2" spans="1:15" ht="23.25" customHeight="1">
      <c r="A2" s="130"/>
      <c r="B2" s="131" t="s">
        <v>1</v>
      </c>
      <c r="C2" s="132"/>
      <c r="D2" s="133" t="s">
        <v>65</v>
      </c>
      <c r="E2" s="134"/>
      <c r="F2" s="134"/>
      <c r="G2" s="134"/>
      <c r="H2" s="134"/>
      <c r="I2" s="134"/>
      <c r="J2" s="135"/>
      <c r="O2" s="136"/>
    </row>
    <row r="3" spans="1:15" ht="23.25" hidden="1" customHeight="1">
      <c r="A3" s="130"/>
      <c r="B3" s="137" t="s">
        <v>3</v>
      </c>
      <c r="C3" s="138"/>
      <c r="D3" s="139"/>
      <c r="E3" s="140"/>
      <c r="F3" s="140"/>
      <c r="G3" s="140"/>
      <c r="H3" s="140"/>
      <c r="I3" s="140"/>
      <c r="J3" s="141"/>
    </row>
    <row r="4" spans="1:15" ht="23.25" hidden="1" customHeight="1">
      <c r="A4" s="130"/>
      <c r="B4" s="142" t="s">
        <v>4</v>
      </c>
      <c r="C4" s="143"/>
      <c r="D4" s="144"/>
      <c r="E4" s="144"/>
      <c r="F4" s="145"/>
      <c r="G4" s="146"/>
      <c r="H4" s="145"/>
      <c r="I4" s="146"/>
      <c r="J4" s="147"/>
    </row>
    <row r="5" spans="1:15" ht="24" customHeight="1">
      <c r="A5" s="130"/>
      <c r="B5" s="148" t="s">
        <v>5</v>
      </c>
      <c r="C5" s="149"/>
      <c r="D5" s="150" t="s">
        <v>51</v>
      </c>
      <c r="E5" s="151"/>
      <c r="F5" s="151"/>
      <c r="G5" s="151"/>
      <c r="H5" s="152" t="s">
        <v>6</v>
      </c>
      <c r="I5" s="150" t="s">
        <v>55</v>
      </c>
      <c r="J5" s="153"/>
    </row>
    <row r="6" spans="1:15" ht="15.75" customHeight="1">
      <c r="A6" s="130"/>
      <c r="B6" s="154"/>
      <c r="C6" s="151"/>
      <c r="D6" s="150" t="s">
        <v>52</v>
      </c>
      <c r="E6" s="151"/>
      <c r="F6" s="151"/>
      <c r="G6" s="151"/>
      <c r="H6" s="152" t="s">
        <v>7</v>
      </c>
      <c r="I6" s="150" t="s">
        <v>56</v>
      </c>
      <c r="J6" s="153"/>
    </row>
    <row r="7" spans="1:15" ht="15.75" customHeight="1">
      <c r="A7" s="130"/>
      <c r="B7" s="155"/>
      <c r="C7" s="156" t="s">
        <v>54</v>
      </c>
      <c r="D7" s="157" t="s">
        <v>53</v>
      </c>
      <c r="E7" s="158"/>
      <c r="F7" s="158"/>
      <c r="G7" s="158"/>
      <c r="H7" s="159"/>
      <c r="I7" s="158"/>
      <c r="J7" s="160"/>
    </row>
    <row r="8" spans="1:15" ht="24" hidden="1" customHeight="1">
      <c r="A8" s="130"/>
      <c r="B8" s="148" t="s">
        <v>8</v>
      </c>
      <c r="C8" s="149"/>
      <c r="D8" s="161"/>
      <c r="E8" s="149"/>
      <c r="F8" s="149"/>
      <c r="G8" s="162"/>
      <c r="H8" s="152" t="s">
        <v>6</v>
      </c>
      <c r="I8" s="163"/>
      <c r="J8" s="153"/>
    </row>
    <row r="9" spans="1:15" ht="15.75" hidden="1" customHeight="1">
      <c r="A9" s="130"/>
      <c r="B9" s="130"/>
      <c r="C9" s="149"/>
      <c r="D9" s="161"/>
      <c r="E9" s="149"/>
      <c r="F9" s="149"/>
      <c r="G9" s="162"/>
      <c r="H9" s="152" t="s">
        <v>7</v>
      </c>
      <c r="I9" s="163"/>
      <c r="J9" s="153"/>
    </row>
    <row r="10" spans="1:15" ht="15.75" hidden="1" customHeight="1">
      <c r="A10" s="130"/>
      <c r="B10" s="164"/>
      <c r="C10" s="165"/>
      <c r="D10" s="166"/>
      <c r="E10" s="167"/>
      <c r="F10" s="167"/>
      <c r="G10" s="168"/>
      <c r="H10" s="168"/>
      <c r="I10" s="169"/>
      <c r="J10" s="160"/>
    </row>
    <row r="11" spans="1:15" ht="24" customHeight="1">
      <c r="A11" s="130"/>
      <c r="B11" s="170" t="s">
        <v>8</v>
      </c>
      <c r="C11" s="149"/>
      <c r="D11" s="171" t="s">
        <v>9</v>
      </c>
      <c r="E11" s="171"/>
      <c r="F11" s="171"/>
      <c r="G11" s="171"/>
      <c r="H11" s="152" t="s">
        <v>6</v>
      </c>
      <c r="I11" s="150" t="s">
        <v>10</v>
      </c>
      <c r="J11" s="153"/>
    </row>
    <row r="12" spans="1:15" ht="15.75" customHeight="1">
      <c r="A12" s="130"/>
      <c r="B12" s="154"/>
      <c r="C12" s="151"/>
      <c r="D12" s="172" t="s">
        <v>11</v>
      </c>
      <c r="E12" s="172"/>
      <c r="F12" s="172"/>
      <c r="G12" s="172"/>
      <c r="H12" s="152" t="s">
        <v>7</v>
      </c>
      <c r="I12" s="150" t="s">
        <v>12</v>
      </c>
      <c r="J12" s="153"/>
    </row>
    <row r="13" spans="1:15" ht="15.75" customHeight="1">
      <c r="A13" s="130"/>
      <c r="B13" s="155"/>
      <c r="C13" s="156" t="s">
        <v>13</v>
      </c>
      <c r="D13" s="173" t="s">
        <v>14</v>
      </c>
      <c r="E13" s="173"/>
      <c r="F13" s="173"/>
      <c r="G13" s="173"/>
      <c r="H13" s="174"/>
      <c r="I13" s="158"/>
      <c r="J13" s="160"/>
    </row>
    <row r="14" spans="1:15" ht="24" customHeight="1">
      <c r="A14" s="130"/>
      <c r="B14" s="175" t="s">
        <v>15</v>
      </c>
      <c r="C14" s="176"/>
      <c r="D14" s="276" t="s">
        <v>62</v>
      </c>
      <c r="E14" s="276"/>
      <c r="F14" s="276"/>
      <c r="G14" s="276"/>
      <c r="H14" s="276"/>
      <c r="I14" s="276"/>
      <c r="J14" s="277"/>
    </row>
    <row r="15" spans="1:15" ht="32.25" customHeight="1">
      <c r="A15" s="130"/>
      <c r="B15" s="177"/>
      <c r="C15" s="178"/>
      <c r="D15" s="162"/>
      <c r="E15" s="179"/>
      <c r="F15" s="179"/>
      <c r="G15" s="180"/>
      <c r="H15" s="180"/>
      <c r="I15" s="180"/>
      <c r="J15" s="181"/>
    </row>
    <row r="16" spans="1:15" ht="23.25" customHeight="1">
      <c r="A16" s="182" t="s">
        <v>18</v>
      </c>
      <c r="B16" s="183"/>
      <c r="C16" s="184"/>
      <c r="D16" s="149"/>
      <c r="E16" s="185"/>
      <c r="F16" s="185"/>
      <c r="G16" s="185"/>
      <c r="H16" s="185"/>
      <c r="I16" s="185"/>
      <c r="J16" s="186"/>
    </row>
    <row r="17" spans="1:10" ht="23.25" customHeight="1">
      <c r="A17" s="182" t="s">
        <v>19</v>
      </c>
      <c r="B17" s="187"/>
      <c r="C17" s="188"/>
      <c r="D17" s="189"/>
      <c r="E17" s="190"/>
      <c r="F17" s="190"/>
      <c r="G17" s="190"/>
      <c r="H17" s="190"/>
      <c r="I17" s="190"/>
      <c r="J17" s="191"/>
    </row>
    <row r="18" spans="1:10" ht="23.25" customHeight="1">
      <c r="A18" s="182" t="s">
        <v>20</v>
      </c>
      <c r="B18" s="192" t="s">
        <v>16</v>
      </c>
      <c r="C18" s="193"/>
      <c r="D18" s="194"/>
      <c r="E18" s="195"/>
      <c r="F18" s="196"/>
      <c r="G18" s="195"/>
      <c r="H18" s="196"/>
      <c r="I18" s="195" t="s">
        <v>17</v>
      </c>
      <c r="J18" s="197"/>
    </row>
    <row r="19" spans="1:10" ht="23.25" customHeight="1">
      <c r="A19" s="182" t="s">
        <v>21</v>
      </c>
      <c r="B19" s="282" t="s">
        <v>60</v>
      </c>
      <c r="C19" s="283"/>
      <c r="D19" s="284"/>
      <c r="E19" s="195"/>
      <c r="F19" s="196"/>
      <c r="G19" s="195"/>
      <c r="H19" s="196"/>
      <c r="I19" s="285">
        <v>0</v>
      </c>
      <c r="J19" s="286"/>
    </row>
    <row r="20" spans="1:10" ht="23.25" customHeight="1">
      <c r="A20" s="182" t="s">
        <v>22</v>
      </c>
      <c r="B20" s="199"/>
      <c r="C20" s="200"/>
      <c r="D20" s="201"/>
      <c r="E20" s="202"/>
      <c r="F20" s="202"/>
      <c r="G20" s="202"/>
      <c r="H20" s="202"/>
      <c r="I20" s="202"/>
      <c r="J20" s="203"/>
    </row>
    <row r="21" spans="1:10" ht="23.25" customHeight="1">
      <c r="A21" s="130"/>
      <c r="B21" s="154"/>
      <c r="C21" s="163"/>
      <c r="D21" s="204"/>
      <c r="E21" s="205"/>
      <c r="F21" s="205"/>
      <c r="G21" s="205"/>
      <c r="H21" s="205"/>
      <c r="I21" s="205"/>
      <c r="J21" s="206"/>
    </row>
    <row r="22" spans="1:10" ht="33" customHeight="1">
      <c r="A22" s="130"/>
      <c r="B22" s="164" t="s">
        <v>23</v>
      </c>
      <c r="C22" s="188"/>
      <c r="D22" s="189"/>
      <c r="E22" s="207"/>
      <c r="F22" s="208"/>
      <c r="G22" s="158"/>
      <c r="H22" s="158"/>
      <c r="I22" s="158"/>
      <c r="J22" s="209"/>
    </row>
    <row r="23" spans="1:10" ht="23.25" customHeight="1">
      <c r="A23" s="130"/>
      <c r="B23" s="210" t="s">
        <v>24</v>
      </c>
      <c r="C23" s="193"/>
      <c r="D23" s="194"/>
      <c r="E23" s="211">
        <v>15</v>
      </c>
      <c r="F23" s="212" t="s">
        <v>25</v>
      </c>
      <c r="G23" s="213">
        <v>0</v>
      </c>
      <c r="H23" s="214"/>
      <c r="I23" s="214"/>
      <c r="J23" s="215" t="str">
        <f t="shared" ref="J23:J28" si="0">Mena</f>
        <v>CZK</v>
      </c>
    </row>
    <row r="24" spans="1:10" ht="23.25" customHeight="1">
      <c r="A24" s="130"/>
      <c r="B24" s="210" t="s">
        <v>26</v>
      </c>
      <c r="C24" s="193"/>
      <c r="D24" s="194"/>
      <c r="E24" s="211">
        <f>SazbaDPH1</f>
        <v>15</v>
      </c>
      <c r="F24" s="212" t="s">
        <v>25</v>
      </c>
      <c r="G24" s="216">
        <v>0</v>
      </c>
      <c r="H24" s="217"/>
      <c r="I24" s="217"/>
      <c r="J24" s="215" t="str">
        <f t="shared" si="0"/>
        <v>CZK</v>
      </c>
    </row>
    <row r="25" spans="1:10" ht="23.25" customHeight="1">
      <c r="A25" s="130"/>
      <c r="B25" s="210" t="s">
        <v>27</v>
      </c>
      <c r="C25" s="193"/>
      <c r="D25" s="194"/>
      <c r="E25" s="211">
        <v>21</v>
      </c>
      <c r="F25" s="212" t="s">
        <v>25</v>
      </c>
      <c r="G25" s="213">
        <f>I19</f>
        <v>0</v>
      </c>
      <c r="H25" s="214"/>
      <c r="I25" s="214"/>
      <c r="J25" s="215" t="str">
        <f t="shared" si="0"/>
        <v>CZK</v>
      </c>
    </row>
    <row r="26" spans="1:10" ht="23.25" customHeight="1">
      <c r="A26" s="130"/>
      <c r="B26" s="218" t="s">
        <v>28</v>
      </c>
      <c r="C26" s="188"/>
      <c r="D26" s="189"/>
      <c r="E26" s="219">
        <f>SazbaDPH2</f>
        <v>21</v>
      </c>
      <c r="F26" s="208" t="s">
        <v>25</v>
      </c>
      <c r="G26" s="220">
        <f>ZakladDPHZakl*1.21-ZakladDPHZakl</f>
        <v>0</v>
      </c>
      <c r="H26" s="221"/>
      <c r="I26" s="221"/>
      <c r="J26" s="209" t="str">
        <f t="shared" si="0"/>
        <v>CZK</v>
      </c>
    </row>
    <row r="27" spans="1:10" ht="23.25" customHeight="1" thickBot="1">
      <c r="A27" s="130"/>
      <c r="B27" s="170" t="s">
        <v>29</v>
      </c>
      <c r="C27" s="184"/>
      <c r="D27" s="222"/>
      <c r="E27" s="184"/>
      <c r="F27" s="223"/>
      <c r="G27" s="224">
        <f>CenaCelkem-DPHZakl-ZakladDPHZakl</f>
        <v>0</v>
      </c>
      <c r="H27" s="224"/>
      <c r="I27" s="224"/>
      <c r="J27" s="225" t="str">
        <f t="shared" si="0"/>
        <v>CZK</v>
      </c>
    </row>
    <row r="28" spans="1:10" ht="27.75" hidden="1" customHeight="1" thickBot="1">
      <c r="A28" s="130"/>
      <c r="B28" s="226" t="s">
        <v>30</v>
      </c>
      <c r="C28" s="227"/>
      <c r="D28" s="227"/>
      <c r="E28" s="228"/>
      <c r="F28" s="229"/>
      <c r="G28" s="230">
        <v>22170584.289999999</v>
      </c>
      <c r="H28" s="231"/>
      <c r="I28" s="231"/>
      <c r="J28" s="232" t="str">
        <f t="shared" si="0"/>
        <v>CZK</v>
      </c>
    </row>
    <row r="29" spans="1:10" ht="27.75" customHeight="1" thickBot="1">
      <c r="A29" s="130"/>
      <c r="B29" s="226" t="s">
        <v>31</v>
      </c>
      <c r="C29" s="233"/>
      <c r="D29" s="233"/>
      <c r="E29" s="233"/>
      <c r="F29" s="233"/>
      <c r="G29" s="230">
        <f>ROUND(SUM(ZakladDPHZakl+DPHZakl),0)</f>
        <v>0</v>
      </c>
      <c r="H29" s="230"/>
      <c r="I29" s="230"/>
      <c r="J29" s="234" t="s">
        <v>32</v>
      </c>
    </row>
    <row r="30" spans="1:10" ht="12.75" customHeight="1">
      <c r="A30" s="130"/>
      <c r="B30" s="130"/>
      <c r="C30" s="149"/>
      <c r="D30" s="149"/>
      <c r="E30" s="149"/>
      <c r="F30" s="149"/>
      <c r="G30" s="162"/>
      <c r="H30" s="149"/>
      <c r="I30" s="162"/>
      <c r="J30" s="235"/>
    </row>
    <row r="31" spans="1:10" ht="30" customHeight="1">
      <c r="A31" s="130"/>
      <c r="B31" s="130"/>
      <c r="C31" s="149"/>
      <c r="D31" s="149"/>
      <c r="E31" s="149"/>
      <c r="F31" s="149"/>
      <c r="G31" s="162"/>
      <c r="H31" s="149"/>
      <c r="I31" s="162"/>
      <c r="J31" s="235"/>
    </row>
    <row r="32" spans="1:10" ht="18.75" customHeight="1">
      <c r="A32" s="130"/>
      <c r="B32" s="236"/>
      <c r="C32" s="237" t="s">
        <v>33</v>
      </c>
      <c r="D32" s="280" t="s">
        <v>34</v>
      </c>
      <c r="E32" s="238"/>
      <c r="F32" s="237" t="s">
        <v>35</v>
      </c>
      <c r="G32" s="238"/>
      <c r="H32" s="281">
        <v>45215</v>
      </c>
      <c r="I32" s="238"/>
      <c r="J32" s="235"/>
    </row>
    <row r="33" spans="1:10" ht="47.25" customHeight="1">
      <c r="A33" s="130"/>
      <c r="B33" s="130"/>
      <c r="C33" s="149"/>
      <c r="D33" s="149"/>
      <c r="E33" s="149"/>
      <c r="F33" s="149"/>
      <c r="G33" s="162"/>
      <c r="H33" s="149"/>
      <c r="I33" s="162"/>
      <c r="J33" s="235"/>
    </row>
    <row r="34" spans="1:10" s="243" customFormat="1" ht="18.75" customHeight="1">
      <c r="A34" s="239"/>
      <c r="B34" s="239"/>
      <c r="C34" s="204"/>
      <c r="D34" s="240"/>
      <c r="E34" s="240"/>
      <c r="F34" s="204"/>
      <c r="G34" s="241"/>
      <c r="H34" s="240"/>
      <c r="I34" s="241"/>
      <c r="J34" s="242"/>
    </row>
    <row r="35" spans="1:10" ht="12.75" customHeight="1">
      <c r="A35" s="130"/>
      <c r="B35" s="130"/>
      <c r="C35" s="149"/>
      <c r="D35" s="244" t="s">
        <v>69</v>
      </c>
      <c r="E35" s="244"/>
      <c r="F35" s="149"/>
      <c r="G35" s="162"/>
      <c r="H35" s="245" t="s">
        <v>36</v>
      </c>
      <c r="I35" s="162"/>
      <c r="J35" s="235"/>
    </row>
    <row r="36" spans="1:10" ht="13.5" customHeight="1" thickBot="1">
      <c r="A36" s="246"/>
      <c r="B36" s="246"/>
      <c r="C36" s="247"/>
      <c r="D36" s="247"/>
      <c r="E36" s="247"/>
      <c r="F36" s="247"/>
      <c r="G36" s="248"/>
      <c r="H36" s="247"/>
      <c r="I36" s="248"/>
      <c r="J36" s="249"/>
    </row>
    <row r="37" spans="1:10" ht="27" hidden="1" customHeight="1">
      <c r="B37" s="250" t="s">
        <v>37</v>
      </c>
      <c r="C37" s="251"/>
      <c r="D37" s="251"/>
      <c r="E37" s="251"/>
      <c r="F37" s="252"/>
      <c r="G37" s="252"/>
      <c r="H37" s="252"/>
      <c r="I37" s="252"/>
      <c r="J37" s="251"/>
    </row>
    <row r="38" spans="1:10" ht="25.5" hidden="1" customHeight="1">
      <c r="A38" s="253" t="s">
        <v>38</v>
      </c>
      <c r="B38" s="254" t="s">
        <v>39</v>
      </c>
      <c r="C38" s="255" t="s">
        <v>40</v>
      </c>
      <c r="D38" s="256"/>
      <c r="E38" s="256"/>
      <c r="F38" s="257" t="str">
        <f>B23</f>
        <v>Základ pro sníženou DPH</v>
      </c>
      <c r="G38" s="257" t="str">
        <f>B25</f>
        <v>Základ pro základní DPH</v>
      </c>
      <c r="H38" s="258" t="s">
        <v>41</v>
      </c>
      <c r="I38" s="258" t="s">
        <v>42</v>
      </c>
      <c r="J38" s="259" t="s">
        <v>25</v>
      </c>
    </row>
    <row r="39" spans="1:10" ht="25.5" hidden="1" customHeight="1">
      <c r="A39" s="253">
        <v>0</v>
      </c>
      <c r="B39" s="260" t="s">
        <v>43</v>
      </c>
      <c r="C39" s="261" t="s">
        <v>2</v>
      </c>
      <c r="D39" s="262"/>
      <c r="E39" s="262"/>
      <c r="F39" s="263">
        <v>0</v>
      </c>
      <c r="G39" s="264">
        <v>22170584.289999999</v>
      </c>
      <c r="H39" s="265">
        <v>4655823</v>
      </c>
      <c r="I39" s="265">
        <v>26826407.289999999</v>
      </c>
      <c r="J39" s="266" t="str">
        <f>IF(CenaCelkemVypocet=0,"",I39/CenaCelkemVypocet*100)</f>
        <v/>
      </c>
    </row>
    <row r="40" spans="1:10" ht="25.5" hidden="1" customHeight="1">
      <c r="A40" s="253"/>
      <c r="B40" s="267" t="s">
        <v>44</v>
      </c>
      <c r="C40" s="268"/>
      <c r="D40" s="268"/>
      <c r="E40" s="269"/>
      <c r="F40" s="270">
        <f>SUMIF(A39:A39,"=1",F39:F39)</f>
        <v>0</v>
      </c>
      <c r="G40" s="271">
        <f>SUMIF(A39:A39,"=1",G39:G39)</f>
        <v>0</v>
      </c>
      <c r="H40" s="271">
        <f>SUMIF(A39:A39,"=1",H39:H39)</f>
        <v>0</v>
      </c>
      <c r="I40" s="271">
        <f>SUMIF(A39:A39,"=1",I39:I39)</f>
        <v>0</v>
      </c>
      <c r="J40" s="272">
        <f>SUMIF(A39:A39,"=1",J39:J39)</f>
        <v>0</v>
      </c>
    </row>
    <row r="44" spans="1:10">
      <c r="F44" s="273"/>
      <c r="G44" s="274"/>
      <c r="H44" s="273"/>
      <c r="I44" s="274"/>
      <c r="J44" s="274"/>
    </row>
    <row r="45" spans="1:10">
      <c r="F45" s="273"/>
      <c r="G45" s="274"/>
      <c r="H45" s="273"/>
      <c r="I45" s="274"/>
      <c r="J45" s="274"/>
    </row>
  </sheetData>
  <sheetProtection password="8843" sheet="1" objects="1" scenarios="1"/>
  <mergeCells count="39">
    <mergeCell ref="D14:J14"/>
    <mergeCell ref="B40:E40"/>
    <mergeCell ref="B19:D19"/>
    <mergeCell ref="G26:I26"/>
    <mergeCell ref="G27:I27"/>
    <mergeCell ref="G28:I28"/>
    <mergeCell ref="G29:I29"/>
    <mergeCell ref="D35:E35"/>
    <mergeCell ref="C39:E39"/>
    <mergeCell ref="E21:F21"/>
    <mergeCell ref="G21:H21"/>
    <mergeCell ref="I21:J21"/>
    <mergeCell ref="G23:I23"/>
    <mergeCell ref="G24:I24"/>
    <mergeCell ref="G25:I25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O45"/>
  <sheetViews>
    <sheetView showGridLines="0" topLeftCell="B1" zoomScaleNormal="100" zoomScaleSheetLayoutView="75" workbookViewId="0">
      <selection activeCell="L29" sqref="L29"/>
    </sheetView>
  </sheetViews>
  <sheetFormatPr defaultColWidth="9" defaultRowHeight="12.75"/>
  <cols>
    <col min="1" max="1" width="8.42578125" style="129" hidden="1" customWidth="1"/>
    <col min="2" max="2" width="9.140625" style="129" customWidth="1"/>
    <col min="3" max="3" width="7.42578125" style="129" customWidth="1"/>
    <col min="4" max="4" width="13.42578125" style="129" customWidth="1"/>
    <col min="5" max="5" width="12.140625" style="129" customWidth="1"/>
    <col min="6" max="6" width="11.42578125" style="129" customWidth="1"/>
    <col min="7" max="7" width="12.7109375" style="275" customWidth="1"/>
    <col min="8" max="8" width="12.7109375" style="129" customWidth="1"/>
    <col min="9" max="9" width="12.7109375" style="275" customWidth="1"/>
    <col min="10" max="10" width="6.7109375" style="275" customWidth="1"/>
    <col min="11" max="11" width="4.28515625" style="129" customWidth="1"/>
    <col min="12" max="15" width="10.7109375" style="129" customWidth="1"/>
    <col min="16" max="16384" width="9" style="129"/>
  </cols>
  <sheetData>
    <row r="1" spans="1:15" ht="33.75" customHeight="1">
      <c r="A1" s="125" t="s">
        <v>0</v>
      </c>
      <c r="B1" s="126" t="s">
        <v>72</v>
      </c>
      <c r="C1" s="127"/>
      <c r="D1" s="127"/>
      <c r="E1" s="127"/>
      <c r="F1" s="127"/>
      <c r="G1" s="127"/>
      <c r="H1" s="127"/>
      <c r="I1" s="127"/>
      <c r="J1" s="128"/>
    </row>
    <row r="2" spans="1:15" ht="23.25" customHeight="1">
      <c r="A2" s="130"/>
      <c r="B2" s="131" t="s">
        <v>1</v>
      </c>
      <c r="C2" s="132"/>
      <c r="D2" s="133" t="s">
        <v>65</v>
      </c>
      <c r="E2" s="134"/>
      <c r="F2" s="134"/>
      <c r="G2" s="134"/>
      <c r="H2" s="134"/>
      <c r="I2" s="134"/>
      <c r="J2" s="135"/>
      <c r="O2" s="136"/>
    </row>
    <row r="3" spans="1:15" ht="23.25" hidden="1" customHeight="1">
      <c r="A3" s="130"/>
      <c r="B3" s="137" t="s">
        <v>3</v>
      </c>
      <c r="C3" s="138"/>
      <c r="D3" s="139"/>
      <c r="E3" s="140"/>
      <c r="F3" s="140"/>
      <c r="G3" s="140"/>
      <c r="H3" s="140"/>
      <c r="I3" s="140"/>
      <c r="J3" s="141"/>
    </row>
    <row r="4" spans="1:15" ht="23.25" hidden="1" customHeight="1">
      <c r="A4" s="130"/>
      <c r="B4" s="142" t="s">
        <v>4</v>
      </c>
      <c r="C4" s="143"/>
      <c r="D4" s="144"/>
      <c r="E4" s="144"/>
      <c r="F4" s="145"/>
      <c r="G4" s="146"/>
      <c r="H4" s="145"/>
      <c r="I4" s="146"/>
      <c r="J4" s="147"/>
    </row>
    <row r="5" spans="1:15" ht="24" customHeight="1">
      <c r="A5" s="130"/>
      <c r="B5" s="148" t="s">
        <v>5</v>
      </c>
      <c r="C5" s="149"/>
      <c r="D5" s="150" t="s">
        <v>51</v>
      </c>
      <c r="E5" s="151"/>
      <c r="F5" s="151"/>
      <c r="G5" s="151"/>
      <c r="H5" s="152" t="s">
        <v>6</v>
      </c>
      <c r="I5" s="150" t="s">
        <v>55</v>
      </c>
      <c r="J5" s="153"/>
    </row>
    <row r="6" spans="1:15" ht="15.75" customHeight="1">
      <c r="A6" s="130"/>
      <c r="B6" s="154"/>
      <c r="C6" s="151"/>
      <c r="D6" s="150" t="s">
        <v>52</v>
      </c>
      <c r="E6" s="151"/>
      <c r="F6" s="151"/>
      <c r="G6" s="151"/>
      <c r="H6" s="152" t="s">
        <v>7</v>
      </c>
      <c r="I6" s="150" t="s">
        <v>56</v>
      </c>
      <c r="J6" s="153"/>
    </row>
    <row r="7" spans="1:15" ht="15.75" customHeight="1">
      <c r="A7" s="130"/>
      <c r="B7" s="155"/>
      <c r="C7" s="156" t="s">
        <v>54</v>
      </c>
      <c r="D7" s="157" t="s">
        <v>53</v>
      </c>
      <c r="E7" s="158"/>
      <c r="F7" s="158"/>
      <c r="G7" s="158"/>
      <c r="H7" s="159"/>
      <c r="I7" s="158"/>
      <c r="J7" s="160"/>
    </row>
    <row r="8" spans="1:15" ht="24" hidden="1" customHeight="1">
      <c r="A8" s="130"/>
      <c r="B8" s="148" t="s">
        <v>8</v>
      </c>
      <c r="C8" s="149"/>
      <c r="D8" s="161"/>
      <c r="E8" s="149"/>
      <c r="F8" s="149"/>
      <c r="G8" s="162"/>
      <c r="H8" s="152" t="s">
        <v>6</v>
      </c>
      <c r="I8" s="163"/>
      <c r="J8" s="153"/>
    </row>
    <row r="9" spans="1:15" ht="15.75" hidden="1" customHeight="1">
      <c r="A9" s="130"/>
      <c r="B9" s="130"/>
      <c r="C9" s="149"/>
      <c r="D9" s="161"/>
      <c r="E9" s="149"/>
      <c r="F9" s="149"/>
      <c r="G9" s="162"/>
      <c r="H9" s="152" t="s">
        <v>7</v>
      </c>
      <c r="I9" s="163"/>
      <c r="J9" s="153"/>
    </row>
    <row r="10" spans="1:15" ht="15.75" hidden="1" customHeight="1">
      <c r="A10" s="130"/>
      <c r="B10" s="164"/>
      <c r="C10" s="165"/>
      <c r="D10" s="166"/>
      <c r="E10" s="167"/>
      <c r="F10" s="167"/>
      <c r="G10" s="168"/>
      <c r="H10" s="168"/>
      <c r="I10" s="169"/>
      <c r="J10" s="160"/>
    </row>
    <row r="11" spans="1:15" ht="24" customHeight="1">
      <c r="A11" s="130"/>
      <c r="B11" s="170" t="s">
        <v>8</v>
      </c>
      <c r="C11" s="149"/>
      <c r="D11" s="171" t="s">
        <v>9</v>
      </c>
      <c r="E11" s="171"/>
      <c r="F11" s="171"/>
      <c r="G11" s="171"/>
      <c r="H11" s="152" t="s">
        <v>6</v>
      </c>
      <c r="I11" s="150" t="s">
        <v>10</v>
      </c>
      <c r="J11" s="153"/>
    </row>
    <row r="12" spans="1:15" ht="15.75" customHeight="1">
      <c r="A12" s="130"/>
      <c r="B12" s="154"/>
      <c r="C12" s="151"/>
      <c r="D12" s="172" t="s">
        <v>11</v>
      </c>
      <c r="E12" s="172"/>
      <c r="F12" s="172"/>
      <c r="G12" s="172"/>
      <c r="H12" s="152" t="s">
        <v>7</v>
      </c>
      <c r="I12" s="150" t="s">
        <v>12</v>
      </c>
      <c r="J12" s="153"/>
    </row>
    <row r="13" spans="1:15" ht="15.75" customHeight="1">
      <c r="A13" s="130"/>
      <c r="B13" s="155"/>
      <c r="C13" s="156" t="s">
        <v>13</v>
      </c>
      <c r="D13" s="173" t="s">
        <v>14</v>
      </c>
      <c r="E13" s="173"/>
      <c r="F13" s="173"/>
      <c r="G13" s="173"/>
      <c r="H13" s="174"/>
      <c r="I13" s="158"/>
      <c r="J13" s="160"/>
    </row>
    <row r="14" spans="1:15" ht="24" customHeight="1">
      <c r="A14" s="130"/>
      <c r="B14" s="175" t="s">
        <v>15</v>
      </c>
      <c r="C14" s="176"/>
      <c r="D14" s="276" t="s">
        <v>62</v>
      </c>
      <c r="E14" s="276"/>
      <c r="F14" s="276"/>
      <c r="G14" s="276"/>
      <c r="H14" s="276"/>
      <c r="I14" s="276"/>
      <c r="J14" s="277"/>
    </row>
    <row r="15" spans="1:15" ht="32.25" customHeight="1">
      <c r="A15" s="130"/>
      <c r="B15" s="177"/>
      <c r="C15" s="178"/>
      <c r="D15" s="162"/>
      <c r="E15" s="179"/>
      <c r="F15" s="179"/>
      <c r="G15" s="180"/>
      <c r="H15" s="180"/>
      <c r="I15" s="180"/>
      <c r="J15" s="181"/>
    </row>
    <row r="16" spans="1:15" ht="23.25" customHeight="1">
      <c r="A16" s="182" t="s">
        <v>18</v>
      </c>
      <c r="B16" s="183"/>
      <c r="C16" s="184"/>
      <c r="D16" s="149"/>
      <c r="E16" s="185"/>
      <c r="F16" s="185"/>
      <c r="G16" s="185"/>
      <c r="H16" s="185"/>
      <c r="I16" s="185"/>
      <c r="J16" s="186"/>
    </row>
    <row r="17" spans="1:10" ht="23.25" customHeight="1">
      <c r="A17" s="182" t="s">
        <v>19</v>
      </c>
      <c r="B17" s="187"/>
      <c r="C17" s="188"/>
      <c r="D17" s="189"/>
      <c r="E17" s="190"/>
      <c r="F17" s="190"/>
      <c r="G17" s="190"/>
      <c r="H17" s="190"/>
      <c r="I17" s="190"/>
      <c r="J17" s="191"/>
    </row>
    <row r="18" spans="1:10" ht="23.25" customHeight="1">
      <c r="A18" s="182" t="s">
        <v>20</v>
      </c>
      <c r="B18" s="192" t="s">
        <v>16</v>
      </c>
      <c r="C18" s="193"/>
      <c r="D18" s="194"/>
      <c r="E18" s="195"/>
      <c r="F18" s="196"/>
      <c r="G18" s="195"/>
      <c r="H18" s="196"/>
      <c r="I18" s="195" t="s">
        <v>17</v>
      </c>
      <c r="J18" s="197"/>
    </row>
    <row r="19" spans="1:10" ht="23.25" customHeight="1">
      <c r="A19" s="182" t="s">
        <v>21</v>
      </c>
      <c r="B19" s="282" t="s">
        <v>59</v>
      </c>
      <c r="C19" s="283"/>
      <c r="D19" s="284"/>
      <c r="E19" s="195"/>
      <c r="F19" s="196"/>
      <c r="G19" s="195"/>
      <c r="H19" s="196"/>
      <c r="I19" s="287">
        <v>0</v>
      </c>
      <c r="J19" s="288"/>
    </row>
    <row r="20" spans="1:10" ht="23.25" customHeight="1">
      <c r="A20" s="182" t="s">
        <v>22</v>
      </c>
      <c r="B20" s="199"/>
      <c r="C20" s="200"/>
      <c r="D20" s="201"/>
      <c r="E20" s="202"/>
      <c r="F20" s="202"/>
      <c r="G20" s="202"/>
      <c r="H20" s="202"/>
      <c r="I20" s="202"/>
      <c r="J20" s="203"/>
    </row>
    <row r="21" spans="1:10" ht="23.25" customHeight="1">
      <c r="A21" s="130"/>
      <c r="B21" s="154"/>
      <c r="C21" s="163"/>
      <c r="D21" s="204"/>
      <c r="E21" s="205"/>
      <c r="F21" s="205"/>
      <c r="G21" s="205"/>
      <c r="H21" s="205"/>
      <c r="I21" s="205"/>
      <c r="J21" s="206"/>
    </row>
    <row r="22" spans="1:10" ht="33" customHeight="1">
      <c r="A22" s="130"/>
      <c r="B22" s="164" t="s">
        <v>23</v>
      </c>
      <c r="C22" s="188"/>
      <c r="D22" s="189"/>
      <c r="E22" s="207"/>
      <c r="F22" s="208"/>
      <c r="G22" s="158"/>
      <c r="H22" s="158"/>
      <c r="I22" s="158"/>
      <c r="J22" s="209"/>
    </row>
    <row r="23" spans="1:10" ht="23.25" customHeight="1">
      <c r="A23" s="130"/>
      <c r="B23" s="210" t="s">
        <v>24</v>
      </c>
      <c r="C23" s="193"/>
      <c r="D23" s="194"/>
      <c r="E23" s="211">
        <v>15</v>
      </c>
      <c r="F23" s="212" t="s">
        <v>25</v>
      </c>
      <c r="G23" s="213">
        <v>0</v>
      </c>
      <c r="H23" s="214"/>
      <c r="I23" s="214"/>
      <c r="J23" s="215" t="str">
        <f t="shared" ref="J23:J28" si="0">Mena</f>
        <v>CZK</v>
      </c>
    </row>
    <row r="24" spans="1:10" ht="23.25" customHeight="1">
      <c r="A24" s="130"/>
      <c r="B24" s="210" t="s">
        <v>26</v>
      </c>
      <c r="C24" s="193"/>
      <c r="D24" s="194"/>
      <c r="E24" s="211">
        <f>SazbaDPH1</f>
        <v>15</v>
      </c>
      <c r="F24" s="212" t="s">
        <v>25</v>
      </c>
      <c r="G24" s="216">
        <v>0</v>
      </c>
      <c r="H24" s="217"/>
      <c r="I24" s="217"/>
      <c r="J24" s="215" t="str">
        <f t="shared" si="0"/>
        <v>CZK</v>
      </c>
    </row>
    <row r="25" spans="1:10" ht="23.25" customHeight="1">
      <c r="A25" s="130"/>
      <c r="B25" s="210" t="s">
        <v>27</v>
      </c>
      <c r="C25" s="193"/>
      <c r="D25" s="194"/>
      <c r="E25" s="211">
        <v>21</v>
      </c>
      <c r="F25" s="212" t="s">
        <v>25</v>
      </c>
      <c r="G25" s="213">
        <f>I19</f>
        <v>0</v>
      </c>
      <c r="H25" s="214"/>
      <c r="I25" s="214"/>
      <c r="J25" s="215" t="str">
        <f t="shared" si="0"/>
        <v>CZK</v>
      </c>
    </row>
    <row r="26" spans="1:10" ht="23.25" customHeight="1">
      <c r="A26" s="130"/>
      <c r="B26" s="218" t="s">
        <v>28</v>
      </c>
      <c r="C26" s="188"/>
      <c r="D26" s="189"/>
      <c r="E26" s="219">
        <f>SazbaDPH2</f>
        <v>21</v>
      </c>
      <c r="F26" s="208" t="s">
        <v>25</v>
      </c>
      <c r="G26" s="220">
        <f>ZakladDPHZakl*1.21-ZakladDPHZakl</f>
        <v>0</v>
      </c>
      <c r="H26" s="221"/>
      <c r="I26" s="221"/>
      <c r="J26" s="209" t="str">
        <f t="shared" si="0"/>
        <v>CZK</v>
      </c>
    </row>
    <row r="27" spans="1:10" ht="23.25" customHeight="1" thickBot="1">
      <c r="A27" s="130"/>
      <c r="B27" s="170" t="s">
        <v>29</v>
      </c>
      <c r="C27" s="184"/>
      <c r="D27" s="222"/>
      <c r="E27" s="184"/>
      <c r="F27" s="223"/>
      <c r="G27" s="224">
        <f>CenaCelkem-DPHZakl-ZakladDPHZakl</f>
        <v>0</v>
      </c>
      <c r="H27" s="224"/>
      <c r="I27" s="224"/>
      <c r="J27" s="225" t="str">
        <f t="shared" si="0"/>
        <v>CZK</v>
      </c>
    </row>
    <row r="28" spans="1:10" ht="27.75" hidden="1" customHeight="1" thickBot="1">
      <c r="A28" s="130"/>
      <c r="B28" s="226" t="s">
        <v>30</v>
      </c>
      <c r="C28" s="227"/>
      <c r="D28" s="227"/>
      <c r="E28" s="228"/>
      <c r="F28" s="229"/>
      <c r="G28" s="230">
        <v>22170584.289999999</v>
      </c>
      <c r="H28" s="231"/>
      <c r="I28" s="231"/>
      <c r="J28" s="232" t="str">
        <f t="shared" si="0"/>
        <v>CZK</v>
      </c>
    </row>
    <row r="29" spans="1:10" ht="27.75" customHeight="1" thickBot="1">
      <c r="A29" s="130"/>
      <c r="B29" s="226" t="s">
        <v>31</v>
      </c>
      <c r="C29" s="233"/>
      <c r="D29" s="233"/>
      <c r="E29" s="233"/>
      <c r="F29" s="233"/>
      <c r="G29" s="230">
        <f>ROUND(SUM(ZakladDPHZakl+DPHZakl),0)</f>
        <v>0</v>
      </c>
      <c r="H29" s="230"/>
      <c r="I29" s="230"/>
      <c r="J29" s="234" t="s">
        <v>32</v>
      </c>
    </row>
    <row r="30" spans="1:10" ht="12.75" customHeight="1">
      <c r="A30" s="130"/>
      <c r="B30" s="130"/>
      <c r="C30" s="149"/>
      <c r="D30" s="149"/>
      <c r="E30" s="149"/>
      <c r="F30" s="149"/>
      <c r="G30" s="162"/>
      <c r="H30" s="149"/>
      <c r="I30" s="162"/>
      <c r="J30" s="235"/>
    </row>
    <row r="31" spans="1:10" ht="30" customHeight="1">
      <c r="A31" s="130"/>
      <c r="B31" s="130"/>
      <c r="C31" s="149"/>
      <c r="D31" s="149"/>
      <c r="E31" s="149"/>
      <c r="F31" s="149"/>
      <c r="G31" s="162"/>
      <c r="H31" s="149"/>
      <c r="I31" s="162"/>
      <c r="J31" s="235"/>
    </row>
    <row r="32" spans="1:10" ht="18.75" customHeight="1">
      <c r="A32" s="130"/>
      <c r="B32" s="236"/>
      <c r="C32" s="237" t="s">
        <v>33</v>
      </c>
      <c r="D32" s="280" t="s">
        <v>34</v>
      </c>
      <c r="E32" s="238"/>
      <c r="F32" s="237" t="s">
        <v>35</v>
      </c>
      <c r="G32" s="238"/>
      <c r="H32" s="281">
        <v>45215</v>
      </c>
      <c r="I32" s="238"/>
      <c r="J32" s="235"/>
    </row>
    <row r="33" spans="1:10" ht="47.25" customHeight="1">
      <c r="A33" s="130"/>
      <c r="B33" s="130"/>
      <c r="C33" s="149"/>
      <c r="D33" s="149"/>
      <c r="E33" s="149"/>
      <c r="F33" s="149"/>
      <c r="G33" s="162"/>
      <c r="H33" s="149"/>
      <c r="I33" s="162"/>
      <c r="J33" s="235"/>
    </row>
    <row r="34" spans="1:10" s="243" customFormat="1" ht="18.75" customHeight="1">
      <c r="A34" s="239"/>
      <c r="B34" s="239"/>
      <c r="C34" s="204"/>
      <c r="D34" s="240"/>
      <c r="E34" s="240"/>
      <c r="F34" s="204"/>
      <c r="G34" s="241"/>
      <c r="H34" s="240"/>
      <c r="I34" s="241"/>
      <c r="J34" s="242"/>
    </row>
    <row r="35" spans="1:10" ht="12.75" customHeight="1">
      <c r="A35" s="130"/>
      <c r="B35" s="130"/>
      <c r="C35" s="149"/>
      <c r="D35" s="244" t="s">
        <v>69</v>
      </c>
      <c r="E35" s="244"/>
      <c r="F35" s="149"/>
      <c r="G35" s="162"/>
      <c r="H35" s="245" t="s">
        <v>36</v>
      </c>
      <c r="I35" s="162"/>
      <c r="J35" s="235"/>
    </row>
    <row r="36" spans="1:10" ht="13.5" customHeight="1" thickBot="1">
      <c r="A36" s="246"/>
      <c r="B36" s="246"/>
      <c r="C36" s="247"/>
      <c r="D36" s="247"/>
      <c r="E36" s="247"/>
      <c r="F36" s="247"/>
      <c r="G36" s="248"/>
      <c r="H36" s="247"/>
      <c r="I36" s="248"/>
      <c r="J36" s="249"/>
    </row>
    <row r="37" spans="1:10" ht="27" hidden="1" customHeight="1">
      <c r="B37" s="250" t="s">
        <v>37</v>
      </c>
      <c r="C37" s="251"/>
      <c r="D37" s="251"/>
      <c r="E37" s="251"/>
      <c r="F37" s="252"/>
      <c r="G37" s="252"/>
      <c r="H37" s="252"/>
      <c r="I37" s="252"/>
      <c r="J37" s="251"/>
    </row>
    <row r="38" spans="1:10" ht="25.5" hidden="1" customHeight="1">
      <c r="A38" s="253" t="s">
        <v>38</v>
      </c>
      <c r="B38" s="254" t="s">
        <v>39</v>
      </c>
      <c r="C38" s="255" t="s">
        <v>40</v>
      </c>
      <c r="D38" s="256"/>
      <c r="E38" s="256"/>
      <c r="F38" s="257" t="str">
        <f>B23</f>
        <v>Základ pro sníženou DPH</v>
      </c>
      <c r="G38" s="257" t="str">
        <f>B25</f>
        <v>Základ pro základní DPH</v>
      </c>
      <c r="H38" s="258" t="s">
        <v>41</v>
      </c>
      <c r="I38" s="258" t="s">
        <v>42</v>
      </c>
      <c r="J38" s="259" t="s">
        <v>25</v>
      </c>
    </row>
    <row r="39" spans="1:10" ht="25.5" hidden="1" customHeight="1">
      <c r="A39" s="253">
        <v>0</v>
      </c>
      <c r="B39" s="260" t="s">
        <v>43</v>
      </c>
      <c r="C39" s="261" t="s">
        <v>2</v>
      </c>
      <c r="D39" s="262"/>
      <c r="E39" s="262"/>
      <c r="F39" s="263">
        <v>0</v>
      </c>
      <c r="G39" s="264">
        <v>22170584.289999999</v>
      </c>
      <c r="H39" s="265">
        <v>4655823</v>
      </c>
      <c r="I39" s="265">
        <v>26826407.289999999</v>
      </c>
      <c r="J39" s="266" t="str">
        <f>IF(CenaCelkemVypocet=0,"",I39/CenaCelkemVypocet*100)</f>
        <v/>
      </c>
    </row>
    <row r="40" spans="1:10" ht="25.5" hidden="1" customHeight="1">
      <c r="A40" s="253"/>
      <c r="B40" s="267" t="s">
        <v>44</v>
      </c>
      <c r="C40" s="268"/>
      <c r="D40" s="268"/>
      <c r="E40" s="269"/>
      <c r="F40" s="270">
        <f>SUMIF(A39:A39,"=1",F39:F39)</f>
        <v>0</v>
      </c>
      <c r="G40" s="271">
        <f>SUMIF(A39:A39,"=1",G39:G39)</f>
        <v>0</v>
      </c>
      <c r="H40" s="271">
        <f>SUMIF(A39:A39,"=1",H39:H39)</f>
        <v>0</v>
      </c>
      <c r="I40" s="271">
        <f>SUMIF(A39:A39,"=1",I39:I39)</f>
        <v>0</v>
      </c>
      <c r="J40" s="272">
        <f>SUMIF(A39:A39,"=1",J39:J39)</f>
        <v>0</v>
      </c>
    </row>
    <row r="44" spans="1:10">
      <c r="F44" s="273"/>
      <c r="G44" s="274"/>
      <c r="H44" s="273"/>
      <c r="I44" s="274"/>
      <c r="J44" s="274"/>
    </row>
    <row r="45" spans="1:10">
      <c r="F45" s="273"/>
      <c r="G45" s="274"/>
      <c r="H45" s="273"/>
      <c r="I45" s="274"/>
      <c r="J45" s="274"/>
    </row>
  </sheetData>
  <sheetProtection password="8843" sheet="1" objects="1" scenarios="1"/>
  <mergeCells count="39">
    <mergeCell ref="D14:J14"/>
    <mergeCell ref="B40:E40"/>
    <mergeCell ref="B19:D19"/>
    <mergeCell ref="G26:I26"/>
    <mergeCell ref="G27:I27"/>
    <mergeCell ref="G28:I28"/>
    <mergeCell ref="G29:I29"/>
    <mergeCell ref="D35:E35"/>
    <mergeCell ref="C39:E39"/>
    <mergeCell ref="E21:F21"/>
    <mergeCell ref="G21:H21"/>
    <mergeCell ref="I21:J21"/>
    <mergeCell ref="G23:I23"/>
    <mergeCell ref="G24:I24"/>
    <mergeCell ref="G25:I25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39997558519241921"/>
  </sheetPr>
  <dimension ref="A1:O45"/>
  <sheetViews>
    <sheetView showGridLines="0" topLeftCell="B1" zoomScaleNormal="100" zoomScaleSheetLayoutView="75" workbookViewId="0">
      <selection activeCell="M21" sqref="M21"/>
    </sheetView>
  </sheetViews>
  <sheetFormatPr defaultColWidth="9" defaultRowHeight="12.75"/>
  <cols>
    <col min="1" max="1" width="8.42578125" style="129" hidden="1" customWidth="1"/>
    <col min="2" max="2" width="9.140625" style="129" customWidth="1"/>
    <col min="3" max="3" width="7.42578125" style="129" customWidth="1"/>
    <col min="4" max="4" width="13.42578125" style="129" customWidth="1"/>
    <col min="5" max="5" width="12.140625" style="129" customWidth="1"/>
    <col min="6" max="6" width="11.42578125" style="129" customWidth="1"/>
    <col min="7" max="7" width="12.7109375" style="275" customWidth="1"/>
    <col min="8" max="8" width="12.7109375" style="129" customWidth="1"/>
    <col min="9" max="9" width="12.7109375" style="275" customWidth="1"/>
    <col min="10" max="10" width="6.7109375" style="275" customWidth="1"/>
    <col min="11" max="11" width="4.28515625" style="129" customWidth="1"/>
    <col min="12" max="15" width="10.7109375" style="129" customWidth="1"/>
    <col min="16" max="16384" width="9" style="129"/>
  </cols>
  <sheetData>
    <row r="1" spans="1:15" ht="33.75" customHeight="1">
      <c r="A1" s="125" t="s">
        <v>0</v>
      </c>
      <c r="B1" s="126" t="s">
        <v>73</v>
      </c>
      <c r="C1" s="127"/>
      <c r="D1" s="127"/>
      <c r="E1" s="127"/>
      <c r="F1" s="127"/>
      <c r="G1" s="127"/>
      <c r="H1" s="127"/>
      <c r="I1" s="127"/>
      <c r="J1" s="128"/>
    </row>
    <row r="2" spans="1:15" ht="23.25" customHeight="1">
      <c r="A2" s="130"/>
      <c r="B2" s="131" t="s">
        <v>1</v>
      </c>
      <c r="C2" s="132"/>
      <c r="D2" s="133" t="s">
        <v>65</v>
      </c>
      <c r="E2" s="134"/>
      <c r="F2" s="134"/>
      <c r="G2" s="134"/>
      <c r="H2" s="134"/>
      <c r="I2" s="134"/>
      <c r="J2" s="135"/>
      <c r="O2" s="136"/>
    </row>
    <row r="3" spans="1:15" ht="23.25" hidden="1" customHeight="1">
      <c r="A3" s="130"/>
      <c r="B3" s="137" t="s">
        <v>3</v>
      </c>
      <c r="C3" s="138"/>
      <c r="D3" s="139"/>
      <c r="E3" s="140"/>
      <c r="F3" s="140"/>
      <c r="G3" s="140"/>
      <c r="H3" s="140"/>
      <c r="I3" s="140"/>
      <c r="J3" s="141"/>
    </row>
    <row r="4" spans="1:15" ht="23.25" hidden="1" customHeight="1">
      <c r="A4" s="130"/>
      <c r="B4" s="142" t="s">
        <v>4</v>
      </c>
      <c r="C4" s="143"/>
      <c r="D4" s="144"/>
      <c r="E4" s="144"/>
      <c r="F4" s="145"/>
      <c r="G4" s="146"/>
      <c r="H4" s="145"/>
      <c r="I4" s="146"/>
      <c r="J4" s="147"/>
    </row>
    <row r="5" spans="1:15" ht="24" customHeight="1">
      <c r="A5" s="130"/>
      <c r="B5" s="148" t="s">
        <v>5</v>
      </c>
      <c r="C5" s="149"/>
      <c r="D5" s="150" t="s">
        <v>51</v>
      </c>
      <c r="E5" s="151"/>
      <c r="F5" s="151"/>
      <c r="G5" s="151"/>
      <c r="H5" s="152" t="s">
        <v>6</v>
      </c>
      <c r="I5" s="150" t="s">
        <v>55</v>
      </c>
      <c r="J5" s="153"/>
    </row>
    <row r="6" spans="1:15" ht="15.75" customHeight="1">
      <c r="A6" s="130"/>
      <c r="B6" s="154"/>
      <c r="C6" s="151"/>
      <c r="D6" s="150" t="s">
        <v>52</v>
      </c>
      <c r="E6" s="151"/>
      <c r="F6" s="151"/>
      <c r="G6" s="151"/>
      <c r="H6" s="152" t="s">
        <v>7</v>
      </c>
      <c r="I6" s="150" t="s">
        <v>56</v>
      </c>
      <c r="J6" s="153"/>
    </row>
    <row r="7" spans="1:15" ht="15.75" customHeight="1">
      <c r="A7" s="130"/>
      <c r="B7" s="155"/>
      <c r="C7" s="156" t="s">
        <v>54</v>
      </c>
      <c r="D7" s="157" t="s">
        <v>53</v>
      </c>
      <c r="E7" s="158"/>
      <c r="F7" s="158"/>
      <c r="G7" s="158"/>
      <c r="H7" s="159"/>
      <c r="I7" s="158"/>
      <c r="J7" s="160"/>
    </row>
    <row r="8" spans="1:15" ht="24" hidden="1" customHeight="1">
      <c r="A8" s="130"/>
      <c r="B8" s="148" t="s">
        <v>8</v>
      </c>
      <c r="C8" s="149"/>
      <c r="D8" s="161"/>
      <c r="E8" s="149"/>
      <c r="F8" s="149"/>
      <c r="G8" s="162"/>
      <c r="H8" s="152" t="s">
        <v>6</v>
      </c>
      <c r="I8" s="163"/>
      <c r="J8" s="153"/>
    </row>
    <row r="9" spans="1:15" ht="15.75" hidden="1" customHeight="1">
      <c r="A9" s="130"/>
      <c r="B9" s="130"/>
      <c r="C9" s="149"/>
      <c r="D9" s="161"/>
      <c r="E9" s="149"/>
      <c r="F9" s="149"/>
      <c r="G9" s="162"/>
      <c r="H9" s="152" t="s">
        <v>7</v>
      </c>
      <c r="I9" s="163"/>
      <c r="J9" s="153"/>
    </row>
    <row r="10" spans="1:15" ht="15.75" hidden="1" customHeight="1">
      <c r="A10" s="130"/>
      <c r="B10" s="164"/>
      <c r="C10" s="165"/>
      <c r="D10" s="166"/>
      <c r="E10" s="167"/>
      <c r="F10" s="167"/>
      <c r="G10" s="168"/>
      <c r="H10" s="168"/>
      <c r="I10" s="169"/>
      <c r="J10" s="160"/>
    </row>
    <row r="11" spans="1:15" ht="24" customHeight="1">
      <c r="A11" s="130"/>
      <c r="B11" s="170" t="s">
        <v>8</v>
      </c>
      <c r="C11" s="149"/>
      <c r="D11" s="171" t="s">
        <v>9</v>
      </c>
      <c r="E11" s="171"/>
      <c r="F11" s="171"/>
      <c r="G11" s="171"/>
      <c r="H11" s="152" t="s">
        <v>6</v>
      </c>
      <c r="I11" s="150" t="s">
        <v>10</v>
      </c>
      <c r="J11" s="153"/>
    </row>
    <row r="12" spans="1:15" ht="15.75" customHeight="1">
      <c r="A12" s="130"/>
      <c r="B12" s="154"/>
      <c r="C12" s="151"/>
      <c r="D12" s="172" t="s">
        <v>11</v>
      </c>
      <c r="E12" s="172"/>
      <c r="F12" s="172"/>
      <c r="G12" s="172"/>
      <c r="H12" s="152" t="s">
        <v>7</v>
      </c>
      <c r="I12" s="150" t="s">
        <v>12</v>
      </c>
      <c r="J12" s="153"/>
    </row>
    <row r="13" spans="1:15" ht="15.75" customHeight="1">
      <c r="A13" s="130"/>
      <c r="B13" s="155"/>
      <c r="C13" s="156" t="s">
        <v>13</v>
      </c>
      <c r="D13" s="173" t="s">
        <v>14</v>
      </c>
      <c r="E13" s="173"/>
      <c r="F13" s="173"/>
      <c r="G13" s="173"/>
      <c r="H13" s="174"/>
      <c r="I13" s="158"/>
      <c r="J13" s="160"/>
    </row>
    <row r="14" spans="1:15" ht="24" customHeight="1">
      <c r="A14" s="130"/>
      <c r="B14" s="175" t="s">
        <v>15</v>
      </c>
      <c r="C14" s="176"/>
      <c r="D14" s="276" t="s">
        <v>62</v>
      </c>
      <c r="E14" s="276"/>
      <c r="F14" s="276"/>
      <c r="G14" s="276"/>
      <c r="H14" s="276"/>
      <c r="I14" s="276"/>
      <c r="J14" s="277"/>
    </row>
    <row r="15" spans="1:15" ht="32.25" customHeight="1">
      <c r="A15" s="130"/>
      <c r="B15" s="177"/>
      <c r="C15" s="178"/>
      <c r="D15" s="162"/>
      <c r="E15" s="179"/>
      <c r="F15" s="179"/>
      <c r="G15" s="180"/>
      <c r="H15" s="180"/>
      <c r="I15" s="180"/>
      <c r="J15" s="181"/>
    </row>
    <row r="16" spans="1:15" ht="23.25" customHeight="1">
      <c r="A16" s="182" t="s">
        <v>18</v>
      </c>
      <c r="B16" s="183"/>
      <c r="C16" s="184"/>
      <c r="D16" s="149"/>
      <c r="E16" s="185"/>
      <c r="F16" s="185"/>
      <c r="G16" s="185"/>
      <c r="H16" s="185"/>
      <c r="I16" s="185"/>
      <c r="J16" s="186"/>
    </row>
    <row r="17" spans="1:10" ht="23.25" customHeight="1">
      <c r="A17" s="182" t="s">
        <v>19</v>
      </c>
      <c r="B17" s="187"/>
      <c r="C17" s="188"/>
      <c r="D17" s="189"/>
      <c r="E17" s="190"/>
      <c r="F17" s="190"/>
      <c r="G17" s="190"/>
      <c r="H17" s="190"/>
      <c r="I17" s="190"/>
      <c r="J17" s="191"/>
    </row>
    <row r="18" spans="1:10" ht="23.25" customHeight="1">
      <c r="A18" s="182" t="s">
        <v>20</v>
      </c>
      <c r="B18" s="192" t="s">
        <v>16</v>
      </c>
      <c r="C18" s="193"/>
      <c r="D18" s="194"/>
      <c r="E18" s="195"/>
      <c r="F18" s="196"/>
      <c r="G18" s="195"/>
      <c r="H18" s="196"/>
      <c r="I18" s="195" t="s">
        <v>17</v>
      </c>
      <c r="J18" s="197"/>
    </row>
    <row r="19" spans="1:10" ht="23.25" customHeight="1">
      <c r="A19" s="182" t="s">
        <v>21</v>
      </c>
      <c r="B19" s="282" t="s">
        <v>64</v>
      </c>
      <c r="C19" s="283"/>
      <c r="D19" s="284"/>
      <c r="E19" s="195"/>
      <c r="F19" s="196"/>
      <c r="G19" s="195"/>
      <c r="H19" s="196"/>
      <c r="I19" s="289">
        <v>0</v>
      </c>
      <c r="J19" s="290"/>
    </row>
    <row r="20" spans="1:10" ht="23.25" customHeight="1">
      <c r="A20" s="182" t="s">
        <v>22</v>
      </c>
      <c r="B20" s="199"/>
      <c r="C20" s="200"/>
      <c r="D20" s="201"/>
      <c r="E20" s="202"/>
      <c r="F20" s="202"/>
      <c r="G20" s="202"/>
      <c r="H20" s="202"/>
      <c r="I20" s="202"/>
      <c r="J20" s="203"/>
    </row>
    <row r="21" spans="1:10" ht="23.25" customHeight="1">
      <c r="A21" s="130"/>
      <c r="B21" s="154"/>
      <c r="C21" s="163"/>
      <c r="D21" s="204"/>
      <c r="E21" s="205"/>
      <c r="F21" s="205"/>
      <c r="G21" s="205"/>
      <c r="H21" s="205"/>
      <c r="I21" s="205"/>
      <c r="J21" s="206"/>
    </row>
    <row r="22" spans="1:10" ht="33" customHeight="1">
      <c r="A22" s="130"/>
      <c r="B22" s="164" t="s">
        <v>23</v>
      </c>
      <c r="C22" s="188"/>
      <c r="D22" s="189"/>
      <c r="E22" s="207"/>
      <c r="F22" s="208"/>
      <c r="G22" s="158"/>
      <c r="H22" s="158"/>
      <c r="I22" s="158"/>
      <c r="J22" s="209"/>
    </row>
    <row r="23" spans="1:10" ht="23.25" customHeight="1">
      <c r="A23" s="130"/>
      <c r="B23" s="210" t="s">
        <v>24</v>
      </c>
      <c r="C23" s="193"/>
      <c r="D23" s="194"/>
      <c r="E23" s="211">
        <v>15</v>
      </c>
      <c r="F23" s="212" t="s">
        <v>25</v>
      </c>
      <c r="G23" s="213">
        <v>0</v>
      </c>
      <c r="H23" s="214"/>
      <c r="I23" s="214"/>
      <c r="J23" s="215" t="str">
        <f t="shared" ref="J23:J28" si="0">Mena</f>
        <v>CZK</v>
      </c>
    </row>
    <row r="24" spans="1:10" ht="23.25" customHeight="1">
      <c r="A24" s="130"/>
      <c r="B24" s="210" t="s">
        <v>26</v>
      </c>
      <c r="C24" s="193"/>
      <c r="D24" s="194"/>
      <c r="E24" s="211">
        <f>SazbaDPH1</f>
        <v>15</v>
      </c>
      <c r="F24" s="212" t="s">
        <v>25</v>
      </c>
      <c r="G24" s="216">
        <v>0</v>
      </c>
      <c r="H24" s="217"/>
      <c r="I24" s="217"/>
      <c r="J24" s="215" t="str">
        <f t="shared" si="0"/>
        <v>CZK</v>
      </c>
    </row>
    <row r="25" spans="1:10" ht="23.25" customHeight="1">
      <c r="A25" s="130"/>
      <c r="B25" s="210" t="s">
        <v>27</v>
      </c>
      <c r="C25" s="193"/>
      <c r="D25" s="194"/>
      <c r="E25" s="211">
        <v>21</v>
      </c>
      <c r="F25" s="212" t="s">
        <v>25</v>
      </c>
      <c r="G25" s="213">
        <f>I19</f>
        <v>0</v>
      </c>
      <c r="H25" s="214"/>
      <c r="I25" s="214"/>
      <c r="J25" s="215" t="str">
        <f t="shared" si="0"/>
        <v>CZK</v>
      </c>
    </row>
    <row r="26" spans="1:10" ht="23.25" customHeight="1">
      <c r="A26" s="130"/>
      <c r="B26" s="218" t="s">
        <v>28</v>
      </c>
      <c r="C26" s="188"/>
      <c r="D26" s="189"/>
      <c r="E26" s="219">
        <f>SazbaDPH2</f>
        <v>21</v>
      </c>
      <c r="F26" s="208" t="s">
        <v>25</v>
      </c>
      <c r="G26" s="220">
        <f>ZakladDPHZakl*1.21-ZakladDPHZakl</f>
        <v>0</v>
      </c>
      <c r="H26" s="221"/>
      <c r="I26" s="221"/>
      <c r="J26" s="209" t="str">
        <f t="shared" si="0"/>
        <v>CZK</v>
      </c>
    </row>
    <row r="27" spans="1:10" ht="23.25" customHeight="1" thickBot="1">
      <c r="A27" s="130"/>
      <c r="B27" s="170" t="s">
        <v>29</v>
      </c>
      <c r="C27" s="184"/>
      <c r="D27" s="222"/>
      <c r="E27" s="184"/>
      <c r="F27" s="223"/>
      <c r="G27" s="224">
        <f>CenaCelkem-DPHZakl-ZakladDPHZakl</f>
        <v>0</v>
      </c>
      <c r="H27" s="224"/>
      <c r="I27" s="224"/>
      <c r="J27" s="225" t="str">
        <f t="shared" si="0"/>
        <v>CZK</v>
      </c>
    </row>
    <row r="28" spans="1:10" ht="27.75" hidden="1" customHeight="1" thickBot="1">
      <c r="A28" s="130"/>
      <c r="B28" s="226" t="s">
        <v>30</v>
      </c>
      <c r="C28" s="227"/>
      <c r="D28" s="227"/>
      <c r="E28" s="228"/>
      <c r="F28" s="229"/>
      <c r="G28" s="230">
        <v>22170584.289999999</v>
      </c>
      <c r="H28" s="231"/>
      <c r="I28" s="231"/>
      <c r="J28" s="232" t="str">
        <f t="shared" si="0"/>
        <v>CZK</v>
      </c>
    </row>
    <row r="29" spans="1:10" ht="27.75" customHeight="1" thickBot="1">
      <c r="A29" s="130"/>
      <c r="B29" s="226" t="s">
        <v>31</v>
      </c>
      <c r="C29" s="233"/>
      <c r="D29" s="233"/>
      <c r="E29" s="233"/>
      <c r="F29" s="233"/>
      <c r="G29" s="230">
        <f>ROUND(SUM(ZakladDPHZakl+DPHZakl),0)</f>
        <v>0</v>
      </c>
      <c r="H29" s="230"/>
      <c r="I29" s="230"/>
      <c r="J29" s="234" t="s">
        <v>32</v>
      </c>
    </row>
    <row r="30" spans="1:10" ht="12.75" customHeight="1">
      <c r="A30" s="130"/>
      <c r="B30" s="130"/>
      <c r="C30" s="149"/>
      <c r="D30" s="149"/>
      <c r="E30" s="149"/>
      <c r="F30" s="149"/>
      <c r="G30" s="162"/>
      <c r="H30" s="149"/>
      <c r="I30" s="162"/>
      <c r="J30" s="235"/>
    </row>
    <row r="31" spans="1:10" ht="30" customHeight="1">
      <c r="A31" s="130"/>
      <c r="B31" s="130"/>
      <c r="C31" s="149"/>
      <c r="D31" s="149"/>
      <c r="E31" s="149"/>
      <c r="F31" s="149"/>
      <c r="G31" s="162"/>
      <c r="H31" s="149"/>
      <c r="I31" s="162"/>
      <c r="J31" s="235"/>
    </row>
    <row r="32" spans="1:10" ht="18.75" customHeight="1">
      <c r="A32" s="130"/>
      <c r="B32" s="236"/>
      <c r="C32" s="237" t="s">
        <v>33</v>
      </c>
      <c r="D32" s="280" t="s">
        <v>34</v>
      </c>
      <c r="E32" s="238"/>
      <c r="F32" s="237" t="s">
        <v>35</v>
      </c>
      <c r="G32" s="238"/>
      <c r="H32" s="281">
        <v>45215</v>
      </c>
      <c r="I32" s="238"/>
      <c r="J32" s="235"/>
    </row>
    <row r="33" spans="1:10" ht="47.25" customHeight="1">
      <c r="A33" s="130"/>
      <c r="B33" s="130"/>
      <c r="C33" s="149"/>
      <c r="D33" s="149"/>
      <c r="E33" s="149"/>
      <c r="F33" s="149"/>
      <c r="G33" s="162"/>
      <c r="H33" s="149"/>
      <c r="I33" s="162"/>
      <c r="J33" s="235"/>
    </row>
    <row r="34" spans="1:10" s="243" customFormat="1" ht="18.75" customHeight="1">
      <c r="A34" s="239"/>
      <c r="B34" s="239"/>
      <c r="C34" s="204"/>
      <c r="D34" s="240"/>
      <c r="E34" s="240"/>
      <c r="F34" s="204"/>
      <c r="G34" s="241"/>
      <c r="H34" s="240"/>
      <c r="I34" s="241"/>
      <c r="J34" s="242"/>
    </row>
    <row r="35" spans="1:10" ht="12.75" customHeight="1">
      <c r="A35" s="130"/>
      <c r="B35" s="130"/>
      <c r="C35" s="149"/>
      <c r="D35" s="244" t="s">
        <v>69</v>
      </c>
      <c r="E35" s="244"/>
      <c r="F35" s="149"/>
      <c r="G35" s="162"/>
      <c r="H35" s="245" t="s">
        <v>36</v>
      </c>
      <c r="I35" s="162"/>
      <c r="J35" s="235"/>
    </row>
    <row r="36" spans="1:10" ht="13.5" customHeight="1" thickBot="1">
      <c r="A36" s="246"/>
      <c r="B36" s="246"/>
      <c r="C36" s="247"/>
      <c r="D36" s="247"/>
      <c r="E36" s="247"/>
      <c r="F36" s="247"/>
      <c r="G36" s="248"/>
      <c r="H36" s="247"/>
      <c r="I36" s="248"/>
      <c r="J36" s="249"/>
    </row>
    <row r="37" spans="1:10" ht="27" hidden="1" customHeight="1">
      <c r="B37" s="250" t="s">
        <v>37</v>
      </c>
      <c r="C37" s="251"/>
      <c r="D37" s="251"/>
      <c r="E37" s="251"/>
      <c r="F37" s="252"/>
      <c r="G37" s="252"/>
      <c r="H37" s="252"/>
      <c r="I37" s="252"/>
      <c r="J37" s="251"/>
    </row>
    <row r="38" spans="1:10" ht="25.5" hidden="1" customHeight="1">
      <c r="A38" s="253" t="s">
        <v>38</v>
      </c>
      <c r="B38" s="254" t="s">
        <v>39</v>
      </c>
      <c r="C38" s="255" t="s">
        <v>40</v>
      </c>
      <c r="D38" s="256"/>
      <c r="E38" s="256"/>
      <c r="F38" s="257" t="str">
        <f>B23</f>
        <v>Základ pro sníženou DPH</v>
      </c>
      <c r="G38" s="257" t="str">
        <f>B25</f>
        <v>Základ pro základní DPH</v>
      </c>
      <c r="H38" s="258" t="s">
        <v>41</v>
      </c>
      <c r="I38" s="258" t="s">
        <v>42</v>
      </c>
      <c r="J38" s="259" t="s">
        <v>25</v>
      </c>
    </row>
    <row r="39" spans="1:10" ht="25.5" hidden="1" customHeight="1">
      <c r="A39" s="253">
        <v>0</v>
      </c>
      <c r="B39" s="260" t="s">
        <v>43</v>
      </c>
      <c r="C39" s="261" t="s">
        <v>2</v>
      </c>
      <c r="D39" s="262"/>
      <c r="E39" s="262"/>
      <c r="F39" s="263">
        <v>0</v>
      </c>
      <c r="G39" s="264">
        <v>22170584.289999999</v>
      </c>
      <c r="H39" s="265">
        <v>4655823</v>
      </c>
      <c r="I39" s="265">
        <v>26826407.289999999</v>
      </c>
      <c r="J39" s="266" t="str">
        <f>IF(CenaCelkemVypocet=0,"",I39/CenaCelkemVypocet*100)</f>
        <v/>
      </c>
    </row>
    <row r="40" spans="1:10" ht="25.5" hidden="1" customHeight="1">
      <c r="A40" s="253"/>
      <c r="B40" s="267" t="s">
        <v>44</v>
      </c>
      <c r="C40" s="268"/>
      <c r="D40" s="268"/>
      <c r="E40" s="269"/>
      <c r="F40" s="270">
        <f>SUMIF(A39:A39,"=1",F39:F39)</f>
        <v>0</v>
      </c>
      <c r="G40" s="271">
        <f>SUMIF(A39:A39,"=1",G39:G39)</f>
        <v>0</v>
      </c>
      <c r="H40" s="271">
        <f>SUMIF(A39:A39,"=1",H39:H39)</f>
        <v>0</v>
      </c>
      <c r="I40" s="271">
        <f>SUMIF(A39:A39,"=1",I39:I39)</f>
        <v>0</v>
      </c>
      <c r="J40" s="272">
        <f>SUMIF(A39:A39,"=1",J39:J39)</f>
        <v>0</v>
      </c>
    </row>
    <row r="44" spans="1:10">
      <c r="F44" s="273"/>
      <c r="G44" s="274"/>
      <c r="H44" s="273"/>
      <c r="I44" s="274"/>
      <c r="J44" s="274"/>
    </row>
    <row r="45" spans="1:10">
      <c r="F45" s="273"/>
      <c r="G45" s="274"/>
      <c r="H45" s="273"/>
      <c r="I45" s="274"/>
      <c r="J45" s="274"/>
    </row>
  </sheetData>
  <sheetProtection password="8843" sheet="1" objects="1" scenarios="1"/>
  <mergeCells count="39">
    <mergeCell ref="D14:J14"/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B19:D19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B40:E40"/>
    <mergeCell ref="G26:I26"/>
    <mergeCell ref="G27:I27"/>
    <mergeCell ref="G28:I28"/>
    <mergeCell ref="G29:I29"/>
    <mergeCell ref="D35:E35"/>
    <mergeCell ref="C39:E3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176</vt:i4>
      </vt:variant>
    </vt:vector>
  </HeadingPairs>
  <TitlesOfParts>
    <vt:vector size="181" baseType="lpstr">
      <vt:lpstr>Rekapitulace výkazu - celku</vt:lpstr>
      <vt:lpstr>1.000 - Arch. stav. řešení</vt:lpstr>
      <vt:lpstr>4.700 - Silnoproudé elektroins.</vt:lpstr>
      <vt:lpstr>5.100 - Technologie chlazení</vt:lpstr>
      <vt:lpstr>VRN</vt:lpstr>
      <vt:lpstr>'1.000 - Arch. stav. řešení'!CelkemDPHVypocet</vt:lpstr>
      <vt:lpstr>'4.700 - Silnoproudé elektroins.'!CelkemDPHVypocet</vt:lpstr>
      <vt:lpstr>'5.100 - Technologie chlazení'!CelkemDPHVypocet</vt:lpstr>
      <vt:lpstr>VRN!CelkemDPHVypocet</vt:lpstr>
      <vt:lpstr>'1.000 - Arch. stav. řešení'!CenaCelkem</vt:lpstr>
      <vt:lpstr>'4.700 - Silnoproudé elektroins.'!CenaCelkem</vt:lpstr>
      <vt:lpstr>'5.100 - Technologie chlazení'!CenaCelkem</vt:lpstr>
      <vt:lpstr>VRN!CenaCelkem</vt:lpstr>
      <vt:lpstr>'1.000 - Arch. stav. řešení'!CenaCelkemBezDPH</vt:lpstr>
      <vt:lpstr>'4.700 - Silnoproudé elektroins.'!CenaCelkemBezDPH</vt:lpstr>
      <vt:lpstr>'5.100 - Technologie chlazení'!CenaCelkemBezDPH</vt:lpstr>
      <vt:lpstr>VRN!CenaCelkemBezDPH</vt:lpstr>
      <vt:lpstr>'1.000 - Arch. stav. řešení'!CenaCelkemVypocet</vt:lpstr>
      <vt:lpstr>'4.700 - Silnoproudé elektroins.'!CenaCelkemVypocet</vt:lpstr>
      <vt:lpstr>'5.100 - Technologie chlazení'!CenaCelkemVypocet</vt:lpstr>
      <vt:lpstr>VRN!CenaCelkemVypocet</vt:lpstr>
      <vt:lpstr>'1.000 - Arch. stav. řešení'!cisloobjektu</vt:lpstr>
      <vt:lpstr>'4.700 - Silnoproudé elektroins.'!cisloobjektu</vt:lpstr>
      <vt:lpstr>'5.100 - Technologie chlazení'!cisloobjektu</vt:lpstr>
      <vt:lpstr>VRN!cisloobjektu</vt:lpstr>
      <vt:lpstr>'1.000 - Arch. stav. řešení'!CisloStavby</vt:lpstr>
      <vt:lpstr>'4.700 - Silnoproudé elektroins.'!CisloStavby</vt:lpstr>
      <vt:lpstr>'5.100 - Technologie chlazení'!CisloStavby</vt:lpstr>
      <vt:lpstr>VRN!CisloStavby</vt:lpstr>
      <vt:lpstr>'1.000 - Arch. stav. řešení'!CisloStavebnihoRozpoctu</vt:lpstr>
      <vt:lpstr>'4.700 - Silnoproudé elektroins.'!CisloStavebnihoRozpoctu</vt:lpstr>
      <vt:lpstr>'5.100 - Technologie chlazení'!CisloStavebnihoRozpoctu</vt:lpstr>
      <vt:lpstr>VRN!CisloStavebnihoRozpoctu</vt:lpstr>
      <vt:lpstr>'1.000 - Arch. stav. řešení'!dadresa</vt:lpstr>
      <vt:lpstr>'4.700 - Silnoproudé elektroins.'!dadresa</vt:lpstr>
      <vt:lpstr>'5.100 - Technologie chlazení'!dadresa</vt:lpstr>
      <vt:lpstr>VRN!dadresa</vt:lpstr>
      <vt:lpstr>'1.000 - Arch. stav. řešení'!DIČ</vt:lpstr>
      <vt:lpstr>'4.700 - Silnoproudé elektroins.'!DIČ</vt:lpstr>
      <vt:lpstr>'5.100 - Technologie chlazení'!DIČ</vt:lpstr>
      <vt:lpstr>VRN!DIČ</vt:lpstr>
      <vt:lpstr>'1.000 - Arch. stav. řešení'!dmisto</vt:lpstr>
      <vt:lpstr>'4.700 - Silnoproudé elektroins.'!dmisto</vt:lpstr>
      <vt:lpstr>'5.100 - Technologie chlazení'!dmisto</vt:lpstr>
      <vt:lpstr>VRN!dmisto</vt:lpstr>
      <vt:lpstr>'1.000 - Arch. stav. řešení'!DPHSni</vt:lpstr>
      <vt:lpstr>'4.700 - Silnoproudé elektroins.'!DPHSni</vt:lpstr>
      <vt:lpstr>'5.100 - Technologie chlazení'!DPHSni</vt:lpstr>
      <vt:lpstr>VRN!DPHSni</vt:lpstr>
      <vt:lpstr>'1.000 - Arch. stav. řešení'!DPHZakl</vt:lpstr>
      <vt:lpstr>'4.700 - Silnoproudé elektroins.'!DPHZakl</vt:lpstr>
      <vt:lpstr>'5.100 - Technologie chlazení'!DPHZakl</vt:lpstr>
      <vt:lpstr>VRN!DPHZakl</vt:lpstr>
      <vt:lpstr>'1.000 - Arch. stav. řešení'!dpsc</vt:lpstr>
      <vt:lpstr>'4.700 - Silnoproudé elektroins.'!dpsc</vt:lpstr>
      <vt:lpstr>'5.100 - Technologie chlazení'!dpsc</vt:lpstr>
      <vt:lpstr>VRN!dpsc</vt:lpstr>
      <vt:lpstr>'1.000 - Arch. stav. řešení'!IČO</vt:lpstr>
      <vt:lpstr>'4.700 - Silnoproudé elektroins.'!IČO</vt:lpstr>
      <vt:lpstr>'5.100 - Technologie chlazení'!IČO</vt:lpstr>
      <vt:lpstr>VRN!IČO</vt:lpstr>
      <vt:lpstr>'1.000 - Arch. stav. řešení'!Mena</vt:lpstr>
      <vt:lpstr>'4.700 - Silnoproudé elektroins.'!Mena</vt:lpstr>
      <vt:lpstr>'5.100 - Technologie chlazení'!Mena</vt:lpstr>
      <vt:lpstr>VRN!Mena</vt:lpstr>
      <vt:lpstr>'1.000 - Arch. stav. řešení'!MistoStavby</vt:lpstr>
      <vt:lpstr>'4.700 - Silnoproudé elektroins.'!MistoStavby</vt:lpstr>
      <vt:lpstr>'5.100 - Technologie chlazení'!MistoStavby</vt:lpstr>
      <vt:lpstr>VRN!MistoStavby</vt:lpstr>
      <vt:lpstr>'1.000 - Arch. stav. řešení'!nazevobjektu</vt:lpstr>
      <vt:lpstr>'4.700 - Silnoproudé elektroins.'!nazevobjektu</vt:lpstr>
      <vt:lpstr>'5.100 - Technologie chlazení'!nazevobjektu</vt:lpstr>
      <vt:lpstr>VRN!nazevobjektu</vt:lpstr>
      <vt:lpstr>'1.000 - Arch. stav. řešení'!NazevStavby</vt:lpstr>
      <vt:lpstr>'4.700 - Silnoproudé elektroins.'!NazevStavby</vt:lpstr>
      <vt:lpstr>'5.100 - Technologie chlazení'!NazevStavby</vt:lpstr>
      <vt:lpstr>VRN!NazevStavby</vt:lpstr>
      <vt:lpstr>'1.000 - Arch. stav. řešení'!NazevStavebnihoRozpoctu</vt:lpstr>
      <vt:lpstr>'4.700 - Silnoproudé elektroins.'!NazevStavebnihoRozpoctu</vt:lpstr>
      <vt:lpstr>'5.100 - Technologie chlazení'!NazevStavebnihoRozpoctu</vt:lpstr>
      <vt:lpstr>VRN!NazevStavebnihoRozpoctu</vt:lpstr>
      <vt:lpstr>'1.000 - Arch. stav. řešení'!oadresa</vt:lpstr>
      <vt:lpstr>'4.700 - Silnoproudé elektroins.'!oadresa</vt:lpstr>
      <vt:lpstr>'5.100 - Technologie chlazení'!oadresa</vt:lpstr>
      <vt:lpstr>VRN!oadresa</vt:lpstr>
      <vt:lpstr>'1.000 - Arch. stav. řešení'!Objednatel</vt:lpstr>
      <vt:lpstr>'4.700 - Silnoproudé elektroins.'!Objednatel</vt:lpstr>
      <vt:lpstr>'5.100 - Technologie chlazení'!Objednatel</vt:lpstr>
      <vt:lpstr>VRN!Objednatel</vt:lpstr>
      <vt:lpstr>'1.000 - Arch. stav. řešení'!Objekt</vt:lpstr>
      <vt:lpstr>'4.700 - Silnoproudé elektroins.'!Objekt</vt:lpstr>
      <vt:lpstr>'5.100 - Technologie chlazení'!Objekt</vt:lpstr>
      <vt:lpstr>VRN!Objekt</vt:lpstr>
      <vt:lpstr>'1.000 - Arch. stav. řešení'!Oblast_tisku</vt:lpstr>
      <vt:lpstr>'4.700 - Silnoproudé elektroins.'!Oblast_tisku</vt:lpstr>
      <vt:lpstr>'5.100 - Technologie chlazení'!Oblast_tisku</vt:lpstr>
      <vt:lpstr>VRN!Oblast_tisku</vt:lpstr>
      <vt:lpstr>'1.000 - Arch. stav. řešení'!odic</vt:lpstr>
      <vt:lpstr>'4.700 - Silnoproudé elektroins.'!odic</vt:lpstr>
      <vt:lpstr>'5.100 - Technologie chlazení'!odic</vt:lpstr>
      <vt:lpstr>VRN!odic</vt:lpstr>
      <vt:lpstr>'1.000 - Arch. stav. řešení'!oico</vt:lpstr>
      <vt:lpstr>'4.700 - Silnoproudé elektroins.'!oico</vt:lpstr>
      <vt:lpstr>'5.100 - Technologie chlazení'!oico</vt:lpstr>
      <vt:lpstr>VRN!oico</vt:lpstr>
      <vt:lpstr>'1.000 - Arch. stav. řešení'!omisto</vt:lpstr>
      <vt:lpstr>'4.700 - Silnoproudé elektroins.'!omisto</vt:lpstr>
      <vt:lpstr>'5.100 - Technologie chlazení'!omisto</vt:lpstr>
      <vt:lpstr>VRN!omisto</vt:lpstr>
      <vt:lpstr>'1.000 - Arch. stav. řešení'!onazev</vt:lpstr>
      <vt:lpstr>'4.700 - Silnoproudé elektroins.'!onazev</vt:lpstr>
      <vt:lpstr>'5.100 - Technologie chlazení'!onazev</vt:lpstr>
      <vt:lpstr>VRN!onazev</vt:lpstr>
      <vt:lpstr>'1.000 - Arch. stav. řešení'!opsc</vt:lpstr>
      <vt:lpstr>'4.700 - Silnoproudé elektroins.'!opsc</vt:lpstr>
      <vt:lpstr>'5.100 - Technologie chlazení'!opsc</vt:lpstr>
      <vt:lpstr>VRN!opsc</vt:lpstr>
      <vt:lpstr>'1.000 - Arch. stav. řešení'!padresa</vt:lpstr>
      <vt:lpstr>'4.700 - Silnoproudé elektroins.'!padresa</vt:lpstr>
      <vt:lpstr>'5.100 - Technologie chlazení'!padresa</vt:lpstr>
      <vt:lpstr>VRN!padresa</vt:lpstr>
      <vt:lpstr>'1.000 - Arch. stav. řešení'!pdic</vt:lpstr>
      <vt:lpstr>'4.700 - Silnoproudé elektroins.'!pdic</vt:lpstr>
      <vt:lpstr>'5.100 - Technologie chlazení'!pdic</vt:lpstr>
      <vt:lpstr>VRN!pdic</vt:lpstr>
      <vt:lpstr>'1.000 - Arch. stav. řešení'!pico</vt:lpstr>
      <vt:lpstr>'4.700 - Silnoproudé elektroins.'!pico</vt:lpstr>
      <vt:lpstr>'5.100 - Technologie chlazení'!pico</vt:lpstr>
      <vt:lpstr>VRN!pico</vt:lpstr>
      <vt:lpstr>'1.000 - Arch. stav. řešení'!pmisto</vt:lpstr>
      <vt:lpstr>'4.700 - Silnoproudé elektroins.'!pmisto</vt:lpstr>
      <vt:lpstr>'5.100 - Technologie chlazení'!pmisto</vt:lpstr>
      <vt:lpstr>VRN!pmisto</vt:lpstr>
      <vt:lpstr>'1.000 - Arch. stav. řešení'!PoptavkaID</vt:lpstr>
      <vt:lpstr>'4.700 - Silnoproudé elektroins.'!PoptavkaID</vt:lpstr>
      <vt:lpstr>'5.100 - Technologie chlazení'!PoptavkaID</vt:lpstr>
      <vt:lpstr>VRN!PoptavkaID</vt:lpstr>
      <vt:lpstr>'1.000 - Arch. stav. řešení'!pPSC</vt:lpstr>
      <vt:lpstr>'4.700 - Silnoproudé elektroins.'!pPSC</vt:lpstr>
      <vt:lpstr>'5.100 - Technologie chlazení'!pPSC</vt:lpstr>
      <vt:lpstr>VRN!pPSC</vt:lpstr>
      <vt:lpstr>'1.000 - Arch. stav. řešení'!Projektant</vt:lpstr>
      <vt:lpstr>'4.700 - Silnoproudé elektroins.'!Projektant</vt:lpstr>
      <vt:lpstr>'5.100 - Technologie chlazení'!Projektant</vt:lpstr>
      <vt:lpstr>VRN!Projektant</vt:lpstr>
      <vt:lpstr>'1.000 - Arch. stav. řešení'!SazbaDPH1</vt:lpstr>
      <vt:lpstr>'4.700 - Silnoproudé elektroins.'!SazbaDPH1</vt:lpstr>
      <vt:lpstr>'5.100 - Technologie chlazení'!SazbaDPH1</vt:lpstr>
      <vt:lpstr>VRN!SazbaDPH1</vt:lpstr>
      <vt:lpstr>'1.000 - Arch. stav. řešení'!SazbaDPH2</vt:lpstr>
      <vt:lpstr>'4.700 - Silnoproudé elektroins.'!SazbaDPH2</vt:lpstr>
      <vt:lpstr>'5.100 - Technologie chlazení'!SazbaDPH2</vt:lpstr>
      <vt:lpstr>VRN!SazbaDPH2</vt:lpstr>
      <vt:lpstr>'1.000 - Arch. stav. řešení'!Vypracoval</vt:lpstr>
      <vt:lpstr>'4.700 - Silnoproudé elektroins.'!Vypracoval</vt:lpstr>
      <vt:lpstr>'5.100 - Technologie chlazení'!Vypracoval</vt:lpstr>
      <vt:lpstr>VRN!Vypracoval</vt:lpstr>
      <vt:lpstr>'1.000 - Arch. stav. řešení'!ZakladDPHSni</vt:lpstr>
      <vt:lpstr>'4.700 - Silnoproudé elektroins.'!ZakladDPHSni</vt:lpstr>
      <vt:lpstr>'5.100 - Technologie chlazení'!ZakladDPHSni</vt:lpstr>
      <vt:lpstr>VRN!ZakladDPHSni</vt:lpstr>
      <vt:lpstr>'1.000 - Arch. stav. řešení'!ZakladDPHSniVypocet</vt:lpstr>
      <vt:lpstr>'4.700 - Silnoproudé elektroins.'!ZakladDPHSniVypocet</vt:lpstr>
      <vt:lpstr>'5.100 - Technologie chlazení'!ZakladDPHSniVypocet</vt:lpstr>
      <vt:lpstr>VRN!ZakladDPHSniVypocet</vt:lpstr>
      <vt:lpstr>'1.000 - Arch. stav. řešení'!ZakladDPHZakl</vt:lpstr>
      <vt:lpstr>'4.700 - Silnoproudé elektroins.'!ZakladDPHZakl</vt:lpstr>
      <vt:lpstr>'5.100 - Technologie chlazení'!ZakladDPHZakl</vt:lpstr>
      <vt:lpstr>VRN!ZakladDPHZakl</vt:lpstr>
      <vt:lpstr>'1.000 - Arch. stav. řešení'!ZakladDPHZaklVypocet</vt:lpstr>
      <vt:lpstr>'4.700 - Silnoproudé elektroins.'!ZakladDPHZaklVypocet</vt:lpstr>
      <vt:lpstr>'5.100 - Technologie chlazení'!ZakladDPHZaklVypocet</vt:lpstr>
      <vt:lpstr>VRN!ZakladDPHZaklVypocet</vt:lpstr>
      <vt:lpstr>'1.000 - Arch. stav. řešení'!Zaokrouhleni</vt:lpstr>
      <vt:lpstr>'4.700 - Silnoproudé elektroins.'!Zaokrouhleni</vt:lpstr>
      <vt:lpstr>'5.100 - Technologie chlazení'!Zaokrouhleni</vt:lpstr>
      <vt:lpstr>VRN!Zaokrouhleni</vt:lpstr>
      <vt:lpstr>'1.000 - Arch. stav. řešení'!Zhotovitel</vt:lpstr>
      <vt:lpstr>'4.700 - Silnoproudé elektroins.'!Zhotovitel</vt:lpstr>
      <vt:lpstr>'5.100 - Technologie chlazení'!Zhotovitel</vt:lpstr>
      <vt:lpstr>VRN!Zhotovitel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2023-10-16T11:55:41Z</dcterms:modified>
</cp:coreProperties>
</file>